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9\"/>
    </mc:Choice>
  </mc:AlternateContent>
  <xr:revisionPtr revIDLastSave="0" documentId="13_ncr:1_{2DF10B6C-D6AA-44A6-B25B-D1F6CAD5A601}" xr6:coauthVersionLast="47" xr6:coauthVersionMax="47" xr10:uidLastSave="{00000000-0000-0000-0000-000000000000}"/>
  <bookViews>
    <workbookView xWindow="3510" yWindow="3510" windowWidth="29040" windowHeight="174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8" i="1" l="1"/>
  <c r="D17" i="1"/>
  <c r="D89" i="1"/>
  <c r="D76" i="1"/>
  <c r="D72" i="1"/>
  <c r="D65" i="1"/>
  <c r="D64" i="1"/>
  <c r="D61" i="1"/>
  <c r="D58" i="1"/>
  <c r="D47" i="1"/>
  <c r="D43" i="1"/>
  <c r="D30" i="1"/>
  <c r="D28" i="1"/>
  <c r="D25" i="1"/>
  <c r="D23" i="1"/>
  <c r="D20" i="1"/>
  <c r="D18" i="1"/>
  <c r="D10" i="1"/>
  <c r="D9" i="1"/>
  <c r="H39" i="1" l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<sst xmlns="http://schemas.openxmlformats.org/spreadsheetml/2006/main" count="167" uniqueCount="148">
  <si>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</si>
  <si>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</si>
  <si>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</si>
  <si>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</si>
  <si>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</si>
  <si>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</si>
  <si>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</si>
  <si>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</si>
  <si>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</si>
  <si>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</si>
  <si>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</si>
  <si>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</si>
  <si>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</si>
  <si>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</si>
  <si>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</si>
  <si>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</si>
  <si>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</si>
  <si>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</si>
  <si>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</si>
  <si>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</si>
  <si>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</si>
  <si>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</si>
  <si>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</si>
  <si>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</si>
  <si>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</si>
  <si>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</si>
  <si>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</si>
  <si>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</si>
  <si>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</si>
  <si>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</si>
  <si>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</si>
  <si>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</si>
  <si>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</si>
  <si>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</si>
  <si>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</si>
  <si>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</si>
  <si>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</si>
  <si>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</si>
  <si>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</si>
  <si>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</si>
  <si>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</si>
  <si>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</si>
  <si>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</si>
  <si>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</si>
  <si>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</si>
  <si>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</si>
  <si>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</si>
  <si>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</si>
  <si>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A4용지, 왼쪽/오른쪽/위쪽/아래쪽 (각20mm), 머리말/꼬리말 (10mm), 제본(0mm)</t>
    <phoneticPr fontId="1" type="noConversion"/>
  </si>
  <si>
    <t>⑤ 위치 (글자처럼 취급)</t>
    <phoneticPr fontId="1" type="noConversion"/>
  </si>
  <si>
    <t>문구 (DIAT)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</si>
  <si>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</si>
  <si>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</si>
  <si>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</si>
  <si>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</si>
  <si>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오타 1개 -1점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</si>
  <si>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</si>
  <si>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</si>
  <si>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줄간격에 따라
글자크기와 
면 크기가
달라지므로
2개는 채점X</t>
  </si>
  <si>
    <t>④ 크기 : 높이 (20mm)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</si>
  <si>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</si>
  <si>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</si>
  <si>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</si>
  <si>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① 파일명 "그림A.jpg" 삽입</t>
    <phoneticPr fontId="1" type="noConversion"/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</si>
  <si>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</si>
  <si>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</si>
  <si>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</si>
  <si>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</si>
  <si>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</si>
  <si>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</si>
  <si>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</si>
  <si>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</si>
  <si>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</si>
  <si>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</si>
  <si>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</si>
  <si>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</si>
  <si>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</si>
  <si>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</si>
  <si>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④ 각주 번호 모양</t>
  </si>
  <si>
    <t>④ 위치 (어울림 : 가로-쪽의 왼쪽: 0.0mm)</t>
    <phoneticPr fontId="1" type="noConversion"/>
  </si>
  <si>
    <r>
      <rPr>
        <b/>
        <sz val="16"/>
        <rFont val="HY헤드라인M"/>
        <family val="1"/>
        <charset val="129"/>
      </rPr>
      <t>2509회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</si>
  <si>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  <phoneticPr fontId="1" type="noConversion"/>
  </si>
  <si>
    <t>① 글씨체 (궁서체)</t>
  </si>
  <si>
    <t>문구 (안면도저녁놀축제를 개최)</t>
  </si>
  <si>
    <t>① 진하게</t>
  </si>
  <si>
    <t>② 기울임</t>
  </si>
  <si>
    <t>문구 (행사개요)</t>
  </si>
  <si>
    <t>① 글씨체 (돋움체)</t>
  </si>
  <si>
    <t>② 정렬 (가운데 정렬)</t>
  </si>
  <si>
    <t>① 기울임</t>
  </si>
  <si>
    <t>② 밑줄</t>
  </si>
  <si>
    <t>문구 (안면도축제추진위원회)</t>
  </si>
  <si>
    <t>② 크기 (24pt)</t>
  </si>
  <si>
    <t>③ 정렬 (가운데 정렬)</t>
  </si>
  <si>
    <t>① 글꼴 (궁서)</t>
  </si>
  <si>
    <t>② 크기 (9pt)</t>
  </si>
  <si>
    <t>③ 정렬 (오른쪽 정렬)</t>
  </si>
  <si>
    <t>문구 (안면도자연휴양림)</t>
  </si>
  <si>
    <t>⑥ 글상자 위치 (글자처럼 취급)</t>
  </si>
  <si>
    <t>⑦ 글상자 정렬 (가운데 정렬)</t>
  </si>
  <si>
    <t>⑨ 글씨크기 (16pt)</t>
  </si>
  <si>
    <t>⑩ 정렬 (가운데 정렬)</t>
  </si>
  <si>
    <t>문구① (1. 안면도자연휴양림 소개)</t>
  </si>
  <si>
    <t>② 크기 (11pt)</t>
  </si>
  <si>
    <t>③ 진하게</t>
  </si>
  <si>
    <t>제목 문구 (안면도자연휴양림 이용객 현황)</t>
  </si>
  <si>
    <t>① 글씨체 (굴림체)</t>
  </si>
  <si>
    <t>④ 정렬 (가운데 정렬)</t>
  </si>
  <si>
    <t>② 진하게</t>
  </si>
  <si>
    <t>① 글씨체 (돋움)</t>
  </si>
  <si>
    <t>① 글꼴 (돋움)</t>
  </si>
  <si>
    <t>③ 기울임</t>
  </si>
  <si>
    <t>② 크기 (12pt)</t>
  </si>
  <si>
    <t>② 채우기 : 색상(RGB:209,85,73)</t>
    <phoneticPr fontId="1" type="noConversion"/>
  </si>
  <si>
    <t>③ 크기 : 너비 (80mm)</t>
    <phoneticPr fontId="1" type="noConversion"/>
  </si>
  <si>
    <t>우</t>
    <phoneticPr fontId="1" type="noConversion"/>
  </si>
  <si>
    <t>② 글씨체 (굴림체)</t>
    <phoneticPr fontId="1" type="noConversion"/>
  </si>
  <si>
    <t>③ 면 색 : 색상(RGB:218,148,216)</t>
    <phoneticPr fontId="1" type="noConversion"/>
  </si>
  <si>
    <t>문구 (2025. 09. 27.)</t>
    <phoneticPr fontId="1" type="noConversion"/>
  </si>
  <si>
    <t>왼쪽여백 (10pt), 내어쓰기 (12pt)</t>
  </si>
  <si>
    <t>문제 1 줄 간격 210% 설정
: 문단 첫 글자 장식(면크기/글자크기)이 160% 또는 줄간격 지시사항과 다를 경우 해당 점수 감점</t>
    <phoneticPr fontId="1" type="noConversion"/>
  </si>
  <si>
    <t>① 쪽 번호 매기기 (I,II,III 순으로)</t>
  </si>
  <si>
    <t>문구 (안면도 꽂지해수욕장 대형주차장(국제꽃박람회 개최지))</t>
    <phoneticPr fontId="1" type="noConversion"/>
  </si>
  <si>
    <t>② 오른쪽 아래</t>
    <phoneticPr fontId="1" type="noConversion"/>
  </si>
  <si>
    <t>③ 테두리 (이중 실선 1.00mm)</t>
    <phoneticPr fontId="1" type="noConversion"/>
  </si>
  <si>
    <t>④ 글상자 모서리 (둥근 모양)</t>
  </si>
  <si>
    <t>⑤ 채우기 : 색상(RGB:204,208,9)</t>
    <phoneticPr fontId="1" type="noConversion"/>
  </si>
  <si>
    <t>⑧ 글씨체 (휴먼옛체)</t>
    <phoneticPr fontId="1" type="noConversion"/>
  </si>
  <si>
    <t>⑤ 위치 (어울림 : 세로-쪽의 위: 24mm)</t>
    <phoneticPr fontId="1" type="noConversion"/>
  </si>
  <si>
    <t>문구 (만기요람)
[1808년 서영보, 심상규 등이 왕명에 의해 찬진한 책]</t>
    <phoneticPr fontId="1" type="noConversion"/>
  </si>
  <si>
    <t>Umbrella</t>
    <phoneticPr fontId="1" type="noConversion"/>
  </si>
  <si>
    <t>"를" → "을" 글자바꿈</t>
    <phoneticPr fontId="1" type="noConversion"/>
  </si>
  <si>
    <t>문구 (…국내에서 집단적으로 유일하게 자생하고 있으며…)</t>
    <phoneticPr fontId="1" type="noConversion"/>
  </si>
  <si>
    <t>"집단적으로" / "유일하게" 순서바꿈</t>
    <phoneticPr fontId="1" type="noConversion"/>
  </si>
  <si>
    <t>문구 (…승언리에는 모감주나무가 군락를 이루며…)</t>
    <phoneticPr fontId="1" type="noConversion"/>
  </si>
  <si>
    <t>② 크기 (12pt)</t>
    <phoneticPr fontId="1" type="noConversion"/>
  </si>
  <si>
    <t>① 색상(RGB:12,239,20)</t>
    <phoneticPr fontId="1" type="noConversion"/>
  </si>
  <si>
    <t>글자 모양</t>
    <phoneticPr fontId="1" type="noConversion"/>
  </si>
  <si>
    <t>① 종류 (묶은 세로 막대형)</t>
    <phoneticPr fontId="1" type="noConversion"/>
  </si>
  <si>
    <t>제목 문구 (안면도자연휴양림 이용객)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</si>
  <si>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</si>
  <si>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</si>
  <si>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</si>
  <si>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① 크기 (13pt)</t>
    <phoneticPr fontId="1" type="noConversion"/>
  </si>
  <si>
    <t>문구 (안면도꽃지해수욕장노을축제)</t>
    <phoneticPr fontId="1" type="noConversion"/>
  </si>
  <si>
    <t>① □, ② □, ③ ※</t>
    <phoneticPr fontId="1" type="noConversion"/>
  </si>
  <si>
    <t>① 특유(特有), ② 울창(鬱蒼), ③ 궁재(弓材), ④ 적송(赤松), ⑤ 목재(木材)</t>
    <phoneticPr fontId="1" type="noConversion"/>
  </si>
  <si>
    <t>문구② (2. 안면도 소나무)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</si>
</sst>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0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A61" zoomScale="130" zoomScaleNormal="130" workbookViewId="0">
      <selection activeCell="L100" sqref="L100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67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91" t="s">
        <v>80</v>
      </c>
      <c r="B1" s="91"/>
      <c r="C1" s="91"/>
      <c r="D1" s="91"/>
      <c r="E1" s="91"/>
      <c r="F1" s="91"/>
      <c r="G1" s="91"/>
      <c r="H1" s="91"/>
      <c r="I1" s="91"/>
    </row>
    <row r="2" spans="1:9" ht="36" customHeight="1" thickBot="1" x14ac:dyDescent="0.35">
      <c r="A2" s="92" t="s">
        <v>57</v>
      </c>
      <c r="B2" s="93"/>
      <c r="C2" s="93"/>
      <c r="D2" s="93"/>
      <c r="E2" s="93"/>
      <c r="F2" s="93"/>
      <c r="G2" s="93"/>
      <c r="H2" s="93"/>
      <c r="I2" s="93"/>
    </row>
    <row r="3" spans="1:9" ht="19.899999999999999" customHeight="1" x14ac:dyDescent="0.3">
      <c r="A3" s="2" t="s">
        <v>1</v>
      </c>
      <c r="B3" s="109" t="s">
        <v>22</v>
      </c>
      <c r="C3" s="110"/>
      <c r="D3" s="110"/>
      <c r="E3" s="110"/>
      <c r="F3" s="111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68" t="s">
        <v>4</v>
      </c>
      <c r="B4" s="5" t="s">
        <v>5</v>
      </c>
      <c r="C4" s="106" t="s">
        <v>56</v>
      </c>
      <c r="D4" s="107"/>
      <c r="E4" s="107"/>
      <c r="F4" s="108"/>
      <c r="G4" s="6"/>
      <c r="H4" s="7"/>
      <c r="I4" s="8"/>
    </row>
    <row r="5" spans="1:9" ht="19.899999999999999" customHeight="1" x14ac:dyDescent="0.3">
      <c r="A5" s="69"/>
      <c r="B5" s="5" t="s">
        <v>6</v>
      </c>
      <c r="C5" s="106" t="s">
        <v>48</v>
      </c>
      <c r="D5" s="107"/>
      <c r="E5" s="107"/>
      <c r="F5" s="108"/>
      <c r="G5" s="7" t="s">
        <v>7</v>
      </c>
      <c r="H5" s="7">
        <v>4</v>
      </c>
      <c r="I5" s="8"/>
    </row>
    <row r="6" spans="1:9" ht="19.899999999999999" customHeight="1" x14ac:dyDescent="0.3">
      <c r="A6" s="69"/>
      <c r="B6" s="5" t="s">
        <v>8</v>
      </c>
      <c r="C6" s="106" t="s">
        <v>81</v>
      </c>
      <c r="D6" s="107"/>
      <c r="E6" s="107"/>
      <c r="F6" s="108"/>
      <c r="G6" s="7" t="s">
        <v>7</v>
      </c>
      <c r="H6" s="7">
        <v>4</v>
      </c>
      <c r="I6" s="8"/>
    </row>
    <row r="7" spans="1:9" ht="19.899999999999999" customHeight="1" x14ac:dyDescent="0.3">
      <c r="A7" s="115"/>
      <c r="B7" s="5" t="s">
        <v>23</v>
      </c>
      <c r="C7" s="106" t="s">
        <v>55</v>
      </c>
      <c r="D7" s="107"/>
      <c r="E7" s="107"/>
      <c r="F7" s="108"/>
      <c r="G7" s="7"/>
      <c r="H7" s="7">
        <v>40</v>
      </c>
      <c r="I7" s="8"/>
    </row>
    <row r="8" spans="1:9" ht="19.899999999999999" customHeight="1" x14ac:dyDescent="0.3">
      <c r="A8" s="112"/>
      <c r="B8" s="113"/>
      <c r="C8" s="113"/>
      <c r="D8" s="113"/>
      <c r="E8" s="113"/>
      <c r="F8" s="113"/>
      <c r="G8" s="114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100" t="s">
        <v>9</v>
      </c>
      <c r="B9" s="131" t="s">
        <v>17</v>
      </c>
      <c r="C9" s="82" t="s">
        <v>144</v>
      </c>
      <c r="D9" s="58" t="str">
        <f>MID(C9, FIND("(", C9) + 1, FIND(")", C9) - FIND("(", C9) - 1)</f>
        <v>안면도꽃지해수욕장노을축제</v>
      </c>
      <c r="E9" s="59">
        <v>1</v>
      </c>
      <c r="F9" s="27" t="s">
        <v>82</v>
      </c>
      <c r="G9" s="7"/>
      <c r="H9" s="7">
        <v>1</v>
      </c>
      <c r="I9" s="11"/>
    </row>
    <row r="10" spans="1:9" ht="19.899999999999999" customHeight="1" x14ac:dyDescent="0.3">
      <c r="A10" s="101"/>
      <c r="B10" s="132"/>
      <c r="C10" s="83"/>
      <c r="D10" s="58" t="str">
        <f>MID(F10, FIND("RGB:", F10) + 4, FIND(")", F10) - FIND("RGB:", F10) - 4)</f>
        <v>209,85,73</v>
      </c>
      <c r="E10" s="59">
        <v>2</v>
      </c>
      <c r="F10" s="44" t="s">
        <v>113</v>
      </c>
      <c r="G10" s="12"/>
      <c r="H10" s="7">
        <v>2</v>
      </c>
      <c r="I10" s="11"/>
    </row>
    <row r="11" spans="1:9" ht="19.899999999999999" customHeight="1" x14ac:dyDescent="0.3">
      <c r="A11" s="101"/>
      <c r="B11" s="132"/>
      <c r="C11" s="83"/>
      <c r="D11" s="60"/>
      <c r="E11" s="59">
        <v>3</v>
      </c>
      <c r="F11" s="27" t="s">
        <v>114</v>
      </c>
      <c r="G11" s="7"/>
      <c r="H11" s="7">
        <v>2</v>
      </c>
      <c r="I11" s="11"/>
    </row>
    <row r="12" spans="1:9" ht="19.899999999999999" customHeight="1" x14ac:dyDescent="0.3">
      <c r="A12" s="101"/>
      <c r="B12" s="132"/>
      <c r="C12" s="83"/>
      <c r="D12" s="60"/>
      <c r="E12" s="59">
        <v>4</v>
      </c>
      <c r="F12" s="27" t="s">
        <v>59</v>
      </c>
      <c r="G12" s="7"/>
      <c r="H12" s="7">
        <v>2</v>
      </c>
      <c r="I12" s="11"/>
    </row>
    <row r="13" spans="1:9" ht="19.899999999999999" customHeight="1" x14ac:dyDescent="0.3">
      <c r="A13" s="101"/>
      <c r="B13" s="132"/>
      <c r="C13" s="83"/>
      <c r="D13" s="60"/>
      <c r="E13" s="61">
        <v>5</v>
      </c>
      <c r="F13" s="27" t="s">
        <v>49</v>
      </c>
      <c r="G13" s="7"/>
      <c r="H13" s="7">
        <v>2</v>
      </c>
      <c r="I13" s="11"/>
    </row>
    <row r="14" spans="1:9" ht="19.899999999999999" customHeight="1" x14ac:dyDescent="0.3">
      <c r="A14" s="101"/>
      <c r="B14" s="132"/>
      <c r="C14" s="83"/>
      <c r="D14" s="60"/>
      <c r="E14" s="61">
        <v>6</v>
      </c>
      <c r="F14" s="27" t="s">
        <v>25</v>
      </c>
      <c r="G14" s="7"/>
      <c r="H14" s="7">
        <v>2</v>
      </c>
      <c r="I14" s="11"/>
    </row>
    <row r="15" spans="1:9" ht="19.899999999999999" customHeight="1" x14ac:dyDescent="0.3">
      <c r="A15" s="101"/>
      <c r="B15" s="133"/>
      <c r="C15" s="90"/>
      <c r="D15" s="62"/>
      <c r="E15" s="61">
        <v>7</v>
      </c>
      <c r="F15" s="27" t="s">
        <v>21</v>
      </c>
      <c r="G15" s="7"/>
      <c r="H15" s="7">
        <v>2</v>
      </c>
      <c r="I15" s="11"/>
    </row>
    <row r="16" spans="1:9" ht="19.899999999999999" customHeight="1" x14ac:dyDescent="0.3">
      <c r="A16" s="101"/>
      <c r="B16" s="116" t="s">
        <v>77</v>
      </c>
      <c r="C16" s="119" t="s">
        <v>115</v>
      </c>
      <c r="E16" s="61">
        <v>8</v>
      </c>
      <c r="F16" s="28" t="s">
        <v>51</v>
      </c>
      <c r="G16" s="94" t="s">
        <v>58</v>
      </c>
      <c r="H16" s="7">
        <v>1</v>
      </c>
      <c r="I16" s="11"/>
    </row>
    <row r="17" spans="1:9" ht="19.899999999999999" customHeight="1" x14ac:dyDescent="0.3">
      <c r="A17" s="101"/>
      <c r="B17" s="117"/>
      <c r="C17" s="120"/>
      <c r="D17" s="58" t="str">
        <f>MID(F17, FIND("(", F17) + 1, FIND(")", F17) - FIND("(", F17) - 1)</f>
        <v>굴림체</v>
      </c>
      <c r="E17" s="59">
        <v>9</v>
      </c>
      <c r="F17" s="42" t="s">
        <v>116</v>
      </c>
      <c r="G17" s="95"/>
      <c r="H17" s="7">
        <v>1</v>
      </c>
      <c r="I17" s="11"/>
    </row>
    <row r="18" spans="1:9" ht="19.899999999999999" customHeight="1" x14ac:dyDescent="0.3">
      <c r="A18" s="101"/>
      <c r="B18" s="117"/>
      <c r="C18" s="120"/>
      <c r="D18" s="58" t="str">
        <f>MID(F18, FIND("RGB:", F18) + 4, FIND(")", F18) - FIND("RGB:", F18) - 4)</f>
        <v>218,148,216</v>
      </c>
      <c r="E18" s="59">
        <v>10</v>
      </c>
      <c r="F18" s="42" t="s">
        <v>117</v>
      </c>
      <c r="G18" s="95"/>
      <c r="H18" s="7">
        <v>2</v>
      </c>
      <c r="I18" s="11"/>
    </row>
    <row r="19" spans="1:9" ht="19.899999999999999" customHeight="1" x14ac:dyDescent="0.3">
      <c r="A19" s="101"/>
      <c r="B19" s="118"/>
      <c r="C19" s="121"/>
      <c r="D19" s="55"/>
      <c r="E19" s="61">
        <v>11</v>
      </c>
      <c r="F19" s="28" t="s">
        <v>52</v>
      </c>
      <c r="G19" s="96"/>
      <c r="H19" s="7">
        <v>2</v>
      </c>
      <c r="I19" s="11"/>
    </row>
    <row r="20" spans="1:9" ht="19.899999999999999" customHeight="1" x14ac:dyDescent="0.3">
      <c r="A20" s="101"/>
      <c r="B20" s="76" t="s">
        <v>40</v>
      </c>
      <c r="C20" s="82" t="s">
        <v>83</v>
      </c>
      <c r="D20" s="58" t="str">
        <f>MID(C20, FIND("(", C20) + 1, FIND(")", C20) - FIND("(", C20) - 1)</f>
        <v>안면도저녁놀축제를 개최</v>
      </c>
      <c r="E20" s="59">
        <v>12</v>
      </c>
      <c r="F20" s="27" t="s">
        <v>84</v>
      </c>
      <c r="G20" s="7"/>
      <c r="H20" s="7">
        <v>2</v>
      </c>
      <c r="I20" s="8"/>
    </row>
    <row r="21" spans="1:9" ht="19.899999999999999" customHeight="1" x14ac:dyDescent="0.3">
      <c r="A21" s="101"/>
      <c r="B21" s="77"/>
      <c r="C21" s="90"/>
      <c r="D21" s="62"/>
      <c r="E21" s="59">
        <v>13</v>
      </c>
      <c r="F21" s="27" t="s">
        <v>85</v>
      </c>
      <c r="G21" s="7"/>
      <c r="H21" s="7">
        <v>2</v>
      </c>
      <c r="I21" s="8"/>
    </row>
    <row r="22" spans="1:9" ht="19.899999999999999" customHeight="1" x14ac:dyDescent="0.3">
      <c r="A22" s="101"/>
      <c r="B22" s="5" t="s">
        <v>10</v>
      </c>
      <c r="C22" s="106" t="s">
        <v>145</v>
      </c>
      <c r="D22" s="107"/>
      <c r="E22" s="107"/>
      <c r="F22" s="108"/>
      <c r="G22" s="7" t="s">
        <v>24</v>
      </c>
      <c r="H22" s="13">
        <v>3</v>
      </c>
      <c r="I22" s="8"/>
    </row>
    <row r="23" spans="1:9" ht="19.899999999999999" customHeight="1" x14ac:dyDescent="0.3">
      <c r="A23" s="101"/>
      <c r="B23" s="76" t="s">
        <v>20</v>
      </c>
      <c r="C23" s="82" t="s">
        <v>86</v>
      </c>
      <c r="D23" s="58" t="str">
        <f>MID(C23, FIND("(", C23) + 1, FIND(")", C23) - FIND("(", C23) - 1)</f>
        <v>행사개요</v>
      </c>
      <c r="E23" s="59">
        <v>15</v>
      </c>
      <c r="F23" s="27" t="s">
        <v>87</v>
      </c>
      <c r="G23" s="7"/>
      <c r="H23" s="7">
        <v>1</v>
      </c>
      <c r="I23" s="8"/>
    </row>
    <row r="24" spans="1:9" ht="19.899999999999999" customHeight="1" x14ac:dyDescent="0.3">
      <c r="A24" s="101"/>
      <c r="B24" s="77"/>
      <c r="C24" s="90"/>
      <c r="D24" s="62"/>
      <c r="E24" s="61">
        <v>16</v>
      </c>
      <c r="F24" s="27" t="s">
        <v>88</v>
      </c>
      <c r="G24" s="7"/>
      <c r="H24" s="7">
        <v>1</v>
      </c>
      <c r="I24" s="8"/>
    </row>
    <row r="25" spans="1:9" ht="19.899999999999999" customHeight="1" x14ac:dyDescent="0.3">
      <c r="A25" s="101"/>
      <c r="B25" s="77"/>
      <c r="C25" s="82" t="s">
        <v>122</v>
      </c>
      <c r="D25" s="58" t="str">
        <f>MID(C25, FIND("(", C25) + 1, FIND(")", C25) - FIND("(", C25) - 1)</f>
        <v>안면도 꽂지해수욕장 대형주차장(국제꽃박람회 개최지</v>
      </c>
      <c r="E25" s="59">
        <v>17</v>
      </c>
      <c r="F25" s="27" t="s">
        <v>89</v>
      </c>
      <c r="G25" s="7"/>
      <c r="H25" s="7">
        <v>1</v>
      </c>
      <c r="I25" s="8"/>
    </row>
    <row r="26" spans="1:9" ht="19.899999999999999" customHeight="1" x14ac:dyDescent="0.3">
      <c r="A26" s="101"/>
      <c r="B26" s="78"/>
      <c r="C26" s="90"/>
      <c r="D26" s="62"/>
      <c r="E26" s="59">
        <v>18</v>
      </c>
      <c r="F26" s="27" t="s">
        <v>90</v>
      </c>
      <c r="G26" s="7"/>
      <c r="H26" s="7">
        <v>1</v>
      </c>
      <c r="I26" s="8"/>
    </row>
    <row r="27" spans="1:9" ht="19.899999999999999" customHeight="1" x14ac:dyDescent="0.3">
      <c r="A27" s="101"/>
      <c r="B27" s="14" t="s">
        <v>60</v>
      </c>
      <c r="C27" s="29" t="s">
        <v>142</v>
      </c>
      <c r="D27" s="29"/>
      <c r="E27" s="59">
        <v>19</v>
      </c>
      <c r="F27" s="42" t="s">
        <v>119</v>
      </c>
      <c r="G27" s="7" t="s">
        <v>42</v>
      </c>
      <c r="H27" s="7">
        <v>2</v>
      </c>
      <c r="I27" s="8"/>
    </row>
    <row r="28" spans="1:9" ht="19.899999999999999" customHeight="1" x14ac:dyDescent="0.3">
      <c r="A28" s="101"/>
      <c r="B28" s="76" t="s">
        <v>41</v>
      </c>
      <c r="C28" s="79" t="s">
        <v>118</v>
      </c>
      <c r="D28" s="58" t="str">
        <f>MID(C28, FIND("(", C28) + 1, FIND(")", C28) - FIND("(", C28) - 1)</f>
        <v>2025. 09. 27.</v>
      </c>
      <c r="E28" s="59">
        <v>20</v>
      </c>
      <c r="F28" s="44" t="s">
        <v>143</v>
      </c>
      <c r="G28" s="7"/>
      <c r="H28" s="7">
        <v>1</v>
      </c>
      <c r="I28" s="8"/>
    </row>
    <row r="29" spans="1:9" ht="19.899999999999999" customHeight="1" x14ac:dyDescent="0.3">
      <c r="A29" s="101"/>
      <c r="B29" s="77"/>
      <c r="C29" s="81"/>
      <c r="D29" s="62"/>
      <c r="E29" s="61">
        <v>21</v>
      </c>
      <c r="F29" s="27" t="s">
        <v>18</v>
      </c>
      <c r="G29" s="7"/>
      <c r="H29" s="7">
        <v>1</v>
      </c>
      <c r="I29" s="8"/>
    </row>
    <row r="30" spans="1:9" ht="19.899999999999999" customHeight="1" x14ac:dyDescent="0.3">
      <c r="A30" s="101"/>
      <c r="B30" s="77"/>
      <c r="C30" s="82" t="s">
        <v>91</v>
      </c>
      <c r="D30" s="58" t="str">
        <f>MID(C30, FIND("(", C30) + 1, FIND(")", C30) - FIND("(", C30) - 1)</f>
        <v>안면도축제추진위원회</v>
      </c>
      <c r="E30" s="59">
        <v>22</v>
      </c>
      <c r="F30" s="27" t="s">
        <v>82</v>
      </c>
      <c r="G30" s="7"/>
      <c r="H30" s="7">
        <v>1</v>
      </c>
      <c r="I30" s="8"/>
    </row>
    <row r="31" spans="1:9" ht="19.899999999999999" customHeight="1" x14ac:dyDescent="0.3">
      <c r="A31" s="101"/>
      <c r="B31" s="77"/>
      <c r="C31" s="83"/>
      <c r="D31" s="60"/>
      <c r="E31" s="59">
        <v>23</v>
      </c>
      <c r="F31" s="27" t="s">
        <v>92</v>
      </c>
      <c r="G31" s="7"/>
      <c r="H31" s="7">
        <v>1</v>
      </c>
      <c r="I31" s="8"/>
    </row>
    <row r="32" spans="1:9" ht="19.899999999999999" customHeight="1" x14ac:dyDescent="0.3">
      <c r="A32" s="101"/>
      <c r="B32" s="78"/>
      <c r="C32" s="90"/>
      <c r="D32" s="62"/>
      <c r="E32" s="61">
        <v>24</v>
      </c>
      <c r="F32" s="27" t="s">
        <v>93</v>
      </c>
      <c r="G32" s="7"/>
      <c r="H32" s="7">
        <v>1</v>
      </c>
      <c r="I32" s="8"/>
    </row>
    <row r="33" spans="1:9" ht="19.899999999999999" customHeight="1" x14ac:dyDescent="0.3">
      <c r="A33" s="101"/>
      <c r="B33" s="131" t="s">
        <v>11</v>
      </c>
      <c r="C33" s="134" t="s">
        <v>50</v>
      </c>
      <c r="D33" s="51"/>
      <c r="E33" s="59">
        <v>25</v>
      </c>
      <c r="F33" s="39" t="s">
        <v>94</v>
      </c>
      <c r="G33" s="15"/>
      <c r="H33" s="15">
        <v>1</v>
      </c>
      <c r="I33" s="16"/>
    </row>
    <row r="34" spans="1:9" ht="19.899999999999999" customHeight="1" x14ac:dyDescent="0.3">
      <c r="A34" s="101"/>
      <c r="B34" s="132"/>
      <c r="C34" s="135"/>
      <c r="D34" s="52"/>
      <c r="E34" s="59">
        <v>26</v>
      </c>
      <c r="F34" s="39" t="s">
        <v>95</v>
      </c>
      <c r="G34" s="15"/>
      <c r="H34" s="15">
        <v>1</v>
      </c>
      <c r="I34" s="16"/>
    </row>
    <row r="35" spans="1:9" ht="19.899999999999999" customHeight="1" x14ac:dyDescent="0.3">
      <c r="A35" s="101"/>
      <c r="B35" s="133"/>
      <c r="C35" s="136"/>
      <c r="D35" s="53"/>
      <c r="E35" s="61">
        <v>27</v>
      </c>
      <c r="F35" s="39" t="s">
        <v>96</v>
      </c>
      <c r="G35" s="15"/>
      <c r="H35" s="15">
        <v>1</v>
      </c>
      <c r="I35" s="16"/>
    </row>
    <row r="36" spans="1:9" ht="19.899999999999999" customHeight="1" x14ac:dyDescent="0.3">
      <c r="A36" s="101"/>
      <c r="B36" s="131" t="s">
        <v>61</v>
      </c>
      <c r="C36" s="84" t="s">
        <v>121</v>
      </c>
      <c r="D36" s="85"/>
      <c r="E36" s="85"/>
      <c r="F36" s="86"/>
      <c r="G36" s="15"/>
      <c r="H36" s="15">
        <v>2</v>
      </c>
      <c r="I36" s="16"/>
    </row>
    <row r="37" spans="1:9" ht="19.899999999999999" customHeight="1" x14ac:dyDescent="0.3">
      <c r="A37" s="101"/>
      <c r="B37" s="133"/>
      <c r="C37" s="103" t="s">
        <v>123</v>
      </c>
      <c r="D37" s="104"/>
      <c r="E37" s="104"/>
      <c r="F37" s="105"/>
      <c r="G37" s="15"/>
      <c r="H37" s="15">
        <v>2</v>
      </c>
      <c r="I37" s="16"/>
    </row>
    <row r="38" spans="1:9" ht="27.75" customHeight="1" x14ac:dyDescent="0.3">
      <c r="A38" s="102"/>
      <c r="B38" s="24" t="s">
        <v>62</v>
      </c>
      <c r="C38" s="97" t="s">
        <v>120</v>
      </c>
      <c r="D38" s="98"/>
      <c r="E38" s="98"/>
      <c r="F38" s="99"/>
      <c r="G38" s="15"/>
      <c r="H38" s="15">
        <v>2</v>
      </c>
      <c r="I38" s="16"/>
    </row>
    <row r="39" spans="1:9" ht="19.899999999999999" customHeight="1" x14ac:dyDescent="0.3">
      <c r="A39" s="112"/>
      <c r="B39" s="113"/>
      <c r="C39" s="113"/>
      <c r="D39" s="113"/>
      <c r="E39" s="113"/>
      <c r="F39" s="113"/>
      <c r="G39" s="114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68" t="s">
        <v>13</v>
      </c>
      <c r="B40" s="5" t="s">
        <v>47</v>
      </c>
      <c r="C40" s="106" t="s">
        <v>44</v>
      </c>
      <c r="D40" s="107"/>
      <c r="E40" s="107"/>
      <c r="F40" s="108"/>
      <c r="G40" s="7" t="s">
        <v>7</v>
      </c>
      <c r="H40" s="7">
        <v>4</v>
      </c>
      <c r="I40" s="11"/>
    </row>
    <row r="41" spans="1:9" ht="19.899999999999999" customHeight="1" x14ac:dyDescent="0.3">
      <c r="A41" s="69"/>
      <c r="B41" s="122" t="s">
        <v>31</v>
      </c>
      <c r="C41" s="73" t="s">
        <v>32</v>
      </c>
      <c r="D41" s="74"/>
      <c r="E41" s="74"/>
      <c r="F41" s="75"/>
      <c r="G41" s="17"/>
      <c r="H41" s="7">
        <v>3</v>
      </c>
      <c r="I41" s="11"/>
    </row>
    <row r="42" spans="1:9" ht="19.899999999999999" customHeight="1" x14ac:dyDescent="0.3">
      <c r="A42" s="69"/>
      <c r="B42" s="122"/>
      <c r="C42" s="73" t="s">
        <v>33</v>
      </c>
      <c r="D42" s="74"/>
      <c r="E42" s="74"/>
      <c r="F42" s="75"/>
      <c r="G42" s="17"/>
      <c r="H42" s="7">
        <v>3</v>
      </c>
      <c r="I42" s="11"/>
    </row>
    <row r="43" spans="1:9" ht="19.899999999999999" customHeight="1" x14ac:dyDescent="0.3">
      <c r="A43" s="69"/>
      <c r="B43" s="131" t="s">
        <v>16</v>
      </c>
      <c r="C43" s="82" t="s">
        <v>97</v>
      </c>
      <c r="D43" s="58" t="str">
        <f>MID(C43, FIND("(", C43) + 1, FIND(")", C43) - FIND("(", C43) - 1)</f>
        <v>안면도자연휴양림</v>
      </c>
      <c r="E43" s="63">
        <v>4</v>
      </c>
      <c r="F43" s="27" t="s">
        <v>140</v>
      </c>
      <c r="G43" s="7"/>
      <c r="H43" s="13">
        <v>2</v>
      </c>
      <c r="I43" s="8"/>
    </row>
    <row r="44" spans="1:9" ht="19.899999999999999" customHeight="1" x14ac:dyDescent="0.3">
      <c r="A44" s="69"/>
      <c r="B44" s="132"/>
      <c r="C44" s="83"/>
      <c r="D44" s="60"/>
      <c r="E44" s="63">
        <v>5</v>
      </c>
      <c r="F44" s="27" t="s">
        <v>141</v>
      </c>
      <c r="G44" s="7"/>
      <c r="H44" s="13">
        <v>2</v>
      </c>
      <c r="I44" s="8"/>
    </row>
    <row r="45" spans="1:9" ht="19.899999999999999" customHeight="1" x14ac:dyDescent="0.3">
      <c r="A45" s="69"/>
      <c r="B45" s="132"/>
      <c r="C45" s="83"/>
      <c r="D45" s="60"/>
      <c r="E45" s="64">
        <v>6</v>
      </c>
      <c r="F45" s="27" t="s">
        <v>124</v>
      </c>
      <c r="G45" s="18"/>
      <c r="H45" s="13">
        <v>2</v>
      </c>
      <c r="I45" s="8"/>
    </row>
    <row r="46" spans="1:9" ht="19.899999999999999" customHeight="1" x14ac:dyDescent="0.3">
      <c r="A46" s="69"/>
      <c r="B46" s="132"/>
      <c r="C46" s="83"/>
      <c r="D46" s="60"/>
      <c r="E46" s="63">
        <v>7</v>
      </c>
      <c r="F46" s="42" t="s">
        <v>125</v>
      </c>
      <c r="G46" s="13"/>
      <c r="H46" s="13">
        <v>2</v>
      </c>
      <c r="I46" s="8"/>
    </row>
    <row r="47" spans="1:9" ht="19.899999999999999" customHeight="1" x14ac:dyDescent="0.3">
      <c r="A47" s="69"/>
      <c r="B47" s="132"/>
      <c r="C47" s="83"/>
      <c r="D47" s="58" t="str">
        <f>MID(F47, FIND("RGB:", F47) + 4, FIND(")", F47) - FIND("RGB:", F47) - 4)</f>
        <v>204,208,9</v>
      </c>
      <c r="E47" s="63">
        <v>8</v>
      </c>
      <c r="F47" s="45" t="s">
        <v>126</v>
      </c>
      <c r="G47" s="12"/>
      <c r="H47" s="13">
        <v>2</v>
      </c>
      <c r="I47" s="8"/>
    </row>
    <row r="48" spans="1:9" ht="19.899999999999999" customHeight="1" x14ac:dyDescent="0.3">
      <c r="A48" s="69"/>
      <c r="B48" s="132"/>
      <c r="C48" s="83"/>
      <c r="D48" s="60"/>
      <c r="E48" s="64">
        <v>9</v>
      </c>
      <c r="F48" s="27" t="s">
        <v>98</v>
      </c>
      <c r="G48" s="13"/>
      <c r="H48" s="13">
        <v>1</v>
      </c>
      <c r="I48" s="8"/>
    </row>
    <row r="49" spans="1:10" ht="19.899999999999999" customHeight="1" x14ac:dyDescent="0.3">
      <c r="A49" s="69"/>
      <c r="B49" s="132"/>
      <c r="C49" s="83"/>
      <c r="D49" s="60"/>
      <c r="E49" s="64">
        <v>10</v>
      </c>
      <c r="F49" s="27" t="s">
        <v>99</v>
      </c>
      <c r="G49" s="13"/>
      <c r="H49" s="13">
        <v>1</v>
      </c>
      <c r="I49" s="8"/>
    </row>
    <row r="50" spans="1:10" ht="19.899999999999999" customHeight="1" x14ac:dyDescent="0.3">
      <c r="A50" s="69"/>
      <c r="B50" s="132"/>
      <c r="C50" s="83"/>
      <c r="D50" s="60"/>
      <c r="E50" s="63">
        <v>11</v>
      </c>
      <c r="F50" s="44" t="s">
        <v>127</v>
      </c>
      <c r="G50" s="13"/>
      <c r="H50" s="13">
        <v>1</v>
      </c>
      <c r="I50" s="8"/>
    </row>
    <row r="51" spans="1:10" ht="19.899999999999999" customHeight="1" x14ac:dyDescent="0.3">
      <c r="A51" s="69"/>
      <c r="B51" s="132"/>
      <c r="C51" s="83"/>
      <c r="D51" s="60"/>
      <c r="E51" s="63">
        <v>12</v>
      </c>
      <c r="F51" s="27" t="s">
        <v>100</v>
      </c>
      <c r="G51" s="13"/>
      <c r="H51" s="13">
        <v>1</v>
      </c>
      <c r="I51" s="8"/>
    </row>
    <row r="52" spans="1:10" ht="19.899999999999999" customHeight="1" x14ac:dyDescent="0.3">
      <c r="A52" s="69"/>
      <c r="B52" s="132"/>
      <c r="C52" s="83"/>
      <c r="D52" s="60"/>
      <c r="E52" s="64">
        <v>13</v>
      </c>
      <c r="F52" s="27" t="s">
        <v>101</v>
      </c>
      <c r="G52" s="13"/>
      <c r="H52" s="13">
        <v>1</v>
      </c>
      <c r="I52" s="8"/>
    </row>
    <row r="53" spans="1:10" ht="19.899999999999999" customHeight="1" x14ac:dyDescent="0.3">
      <c r="A53" s="69"/>
      <c r="B53" s="76" t="s">
        <v>26</v>
      </c>
      <c r="C53" s="73" t="s">
        <v>63</v>
      </c>
      <c r="D53" s="74"/>
      <c r="E53" s="74"/>
      <c r="F53" s="75"/>
      <c r="G53" s="13"/>
      <c r="H53" s="13">
        <v>2</v>
      </c>
      <c r="I53" s="8"/>
      <c r="J53" s="26"/>
    </row>
    <row r="54" spans="1:10" ht="19.899999999999999" customHeight="1" x14ac:dyDescent="0.3">
      <c r="A54" s="69"/>
      <c r="B54" s="77"/>
      <c r="C54" s="70" t="s">
        <v>53</v>
      </c>
      <c r="D54" s="71"/>
      <c r="E54" s="71"/>
      <c r="F54" s="72"/>
      <c r="G54" s="13"/>
      <c r="H54" s="13">
        <v>2</v>
      </c>
      <c r="I54" s="8"/>
    </row>
    <row r="55" spans="1:10" ht="19.899999999999999" customHeight="1" x14ac:dyDescent="0.3">
      <c r="A55" s="69"/>
      <c r="B55" s="77"/>
      <c r="C55" s="70" t="s">
        <v>54</v>
      </c>
      <c r="D55" s="71"/>
      <c r="E55" s="71"/>
      <c r="F55" s="72"/>
      <c r="G55" s="13"/>
      <c r="H55" s="13">
        <v>2</v>
      </c>
      <c r="I55" s="8"/>
    </row>
    <row r="56" spans="1:10" ht="19.899999999999999" customHeight="1" x14ac:dyDescent="0.3">
      <c r="A56" s="69"/>
      <c r="B56" s="77"/>
      <c r="C56" s="137" t="s">
        <v>79</v>
      </c>
      <c r="D56" s="138"/>
      <c r="E56" s="138"/>
      <c r="F56" s="139"/>
      <c r="G56" s="13"/>
      <c r="H56" s="13">
        <v>2</v>
      </c>
      <c r="I56" s="8"/>
    </row>
    <row r="57" spans="1:10" ht="19.899999999999999" customHeight="1" x14ac:dyDescent="0.3">
      <c r="A57" s="69"/>
      <c r="B57" s="78"/>
      <c r="C57" s="137" t="s">
        <v>128</v>
      </c>
      <c r="D57" s="138"/>
      <c r="E57" s="138"/>
      <c r="F57" s="139"/>
      <c r="G57" s="13"/>
      <c r="H57" s="13">
        <v>2</v>
      </c>
      <c r="I57" s="8"/>
    </row>
    <row r="58" spans="1:10" ht="19.899999999999999" customHeight="1" x14ac:dyDescent="0.3">
      <c r="A58" s="69"/>
      <c r="B58" s="122" t="s">
        <v>15</v>
      </c>
      <c r="C58" s="82" t="s">
        <v>102</v>
      </c>
      <c r="D58" s="65" t="str">
        <f>MID(C58, FIND("(", C58) + 1, FIND(")", C58) - FIND("(", C58) - 1)</f>
        <v>1. 안면도자연휴양림 소개</v>
      </c>
      <c r="E58" s="63">
        <v>19</v>
      </c>
      <c r="F58" s="40" t="s">
        <v>82</v>
      </c>
      <c r="G58" s="17"/>
      <c r="H58" s="7">
        <v>1</v>
      </c>
      <c r="I58" s="11"/>
    </row>
    <row r="59" spans="1:10" ht="19.899999999999999" customHeight="1" x14ac:dyDescent="0.3">
      <c r="A59" s="69"/>
      <c r="B59" s="122"/>
      <c r="C59" s="83"/>
      <c r="D59" s="50"/>
      <c r="E59" s="63">
        <v>20</v>
      </c>
      <c r="F59" s="40" t="s">
        <v>103</v>
      </c>
      <c r="G59" s="17"/>
      <c r="H59" s="7">
        <v>1</v>
      </c>
      <c r="I59" s="11"/>
    </row>
    <row r="60" spans="1:10" ht="19.899999999999999" customHeight="1" x14ac:dyDescent="0.3">
      <c r="A60" s="69"/>
      <c r="B60" s="122"/>
      <c r="C60" s="90"/>
      <c r="D60" s="41"/>
      <c r="E60" s="63">
        <v>21</v>
      </c>
      <c r="F60" s="40" t="s">
        <v>104</v>
      </c>
      <c r="G60" s="17"/>
      <c r="H60" s="7">
        <v>1</v>
      </c>
      <c r="I60" s="11"/>
    </row>
    <row r="61" spans="1:10" ht="19.899999999999999" customHeight="1" x14ac:dyDescent="0.3">
      <c r="A61" s="69"/>
      <c r="B61" s="122"/>
      <c r="C61" s="82" t="s">
        <v>147</v>
      </c>
      <c r="D61" s="65" t="str">
        <f>MID(C61, FIND("(", C61) + 1, FIND(")", C61) - FIND("(", C61) - 1)</f>
        <v>2. 안면도 소나무</v>
      </c>
      <c r="E61" s="63">
        <v>22</v>
      </c>
      <c r="F61" s="40" t="s">
        <v>82</v>
      </c>
      <c r="G61" s="17"/>
      <c r="H61" s="7">
        <v>1</v>
      </c>
      <c r="I61" s="11"/>
    </row>
    <row r="62" spans="1:10" ht="19.899999999999999" customHeight="1" x14ac:dyDescent="0.3">
      <c r="A62" s="69"/>
      <c r="B62" s="122"/>
      <c r="C62" s="83"/>
      <c r="D62" s="50"/>
      <c r="E62" s="63">
        <v>23</v>
      </c>
      <c r="F62" s="40" t="s">
        <v>103</v>
      </c>
      <c r="G62" s="17"/>
      <c r="H62" s="7">
        <v>1</v>
      </c>
      <c r="I62" s="11"/>
    </row>
    <row r="63" spans="1:10" ht="19.899999999999999" customHeight="1" x14ac:dyDescent="0.3">
      <c r="A63" s="69"/>
      <c r="B63" s="122"/>
      <c r="C63" s="90"/>
      <c r="D63" s="41"/>
      <c r="E63" s="63">
        <v>24</v>
      </c>
      <c r="F63" s="40" t="s">
        <v>104</v>
      </c>
      <c r="G63" s="17"/>
      <c r="H63" s="7">
        <v>1</v>
      </c>
      <c r="I63" s="11"/>
    </row>
    <row r="64" spans="1:10" ht="19.899999999999999" customHeight="1" x14ac:dyDescent="0.3">
      <c r="A64" s="69"/>
      <c r="B64" s="76" t="s">
        <v>27</v>
      </c>
      <c r="C64" s="87" t="s">
        <v>129</v>
      </c>
      <c r="D64" s="65" t="str">
        <f>MID(C64, FIND("(", C64) + 1, FIND(")", C64) - FIND("(", C64) - 1)</f>
        <v>만기요람</v>
      </c>
      <c r="E64" s="63">
        <v>25</v>
      </c>
      <c r="F64" s="30" t="s">
        <v>29</v>
      </c>
      <c r="G64" s="17"/>
      <c r="H64" s="7">
        <v>2</v>
      </c>
      <c r="I64" s="11"/>
    </row>
    <row r="65" spans="1:10" ht="19.899999999999999" customHeight="1" x14ac:dyDescent="0.3">
      <c r="A65" s="69"/>
      <c r="B65" s="77"/>
      <c r="C65" s="88"/>
      <c r="D65" s="65" t="str">
        <f>MID(C64, FIND("[", C64) + 1, FIND("]", C64) - FIND("[", C64) - 1)</f>
        <v>1808년 서영보, 심상규 등이 왕명에 의해 찬진한 책</v>
      </c>
      <c r="E65" s="63">
        <v>26</v>
      </c>
      <c r="F65" s="30" t="s">
        <v>116</v>
      </c>
      <c r="G65" s="17"/>
      <c r="H65" s="7">
        <v>1</v>
      </c>
      <c r="I65" s="11"/>
    </row>
    <row r="66" spans="1:10" ht="19.899999999999999" customHeight="1" x14ac:dyDescent="0.3">
      <c r="A66" s="69"/>
      <c r="B66" s="77"/>
      <c r="C66" s="88"/>
      <c r="D66" s="50"/>
      <c r="E66" s="63">
        <v>27</v>
      </c>
      <c r="F66" s="30" t="s">
        <v>30</v>
      </c>
      <c r="G66" s="17"/>
      <c r="H66" s="7">
        <v>1</v>
      </c>
      <c r="I66" s="11"/>
      <c r="J66" s="26"/>
    </row>
    <row r="67" spans="1:10" ht="19.899999999999999" customHeight="1" x14ac:dyDescent="0.3">
      <c r="A67" s="69"/>
      <c r="B67" s="78"/>
      <c r="C67" s="89"/>
      <c r="D67" s="41"/>
      <c r="E67" s="63">
        <v>28</v>
      </c>
      <c r="F67" s="32" t="s">
        <v>78</v>
      </c>
      <c r="G67" s="17"/>
      <c r="H67" s="7">
        <v>2</v>
      </c>
      <c r="I67" s="11"/>
      <c r="J67" s="26"/>
    </row>
    <row r="68" spans="1:10" ht="19.899999999999999" customHeight="1" x14ac:dyDescent="0.3">
      <c r="A68" s="69"/>
      <c r="B68" s="34" t="s">
        <v>64</v>
      </c>
      <c r="C68" s="38" t="s">
        <v>130</v>
      </c>
      <c r="D68" s="65" t="str">
        <f>C68</f>
        <v>Umbrella</v>
      </c>
      <c r="E68" s="63">
        <v>29</v>
      </c>
      <c r="F68" s="35" t="s">
        <v>65</v>
      </c>
      <c r="G68" s="36" t="s">
        <v>66</v>
      </c>
      <c r="H68" s="36">
        <v>3</v>
      </c>
      <c r="I68" s="11"/>
    </row>
    <row r="69" spans="1:10" ht="19.899999999999999" customHeight="1" x14ac:dyDescent="0.3">
      <c r="A69" s="69"/>
      <c r="B69" s="5" t="s">
        <v>14</v>
      </c>
      <c r="C69" s="73" t="s">
        <v>146</v>
      </c>
      <c r="D69" s="74"/>
      <c r="E69" s="74"/>
      <c r="F69" s="75"/>
      <c r="G69" s="17" t="s">
        <v>43</v>
      </c>
      <c r="H69" s="7">
        <v>10</v>
      </c>
      <c r="I69" s="11"/>
    </row>
    <row r="70" spans="1:10" ht="19.899999999999999" customHeight="1" x14ac:dyDescent="0.3">
      <c r="A70" s="69"/>
      <c r="B70" s="76" t="s">
        <v>28</v>
      </c>
      <c r="C70" s="41" t="s">
        <v>132</v>
      </c>
      <c r="D70" s="41"/>
      <c r="E70" s="63">
        <v>31</v>
      </c>
      <c r="F70" s="30" t="s">
        <v>133</v>
      </c>
      <c r="G70" s="17"/>
      <c r="H70" s="7">
        <v>3</v>
      </c>
      <c r="I70" s="11"/>
    </row>
    <row r="71" spans="1:10" ht="19.899999999999999" customHeight="1" x14ac:dyDescent="0.3">
      <c r="A71" s="69"/>
      <c r="B71" s="78"/>
      <c r="C71" s="41" t="s">
        <v>134</v>
      </c>
      <c r="D71" s="41"/>
      <c r="E71" s="63">
        <v>32</v>
      </c>
      <c r="F71" s="30" t="s">
        <v>131</v>
      </c>
      <c r="G71" s="17"/>
      <c r="H71" s="7">
        <v>3</v>
      </c>
      <c r="I71" s="11"/>
    </row>
    <row r="72" spans="1:10" ht="19.899999999999999" customHeight="1" x14ac:dyDescent="0.3">
      <c r="A72" s="69"/>
      <c r="B72" s="76" t="s">
        <v>36</v>
      </c>
      <c r="C72" s="79" t="s">
        <v>105</v>
      </c>
      <c r="D72" s="65" t="str">
        <f>MID(C72, FIND("(", C72) + 1, FIND(")", C72) - FIND("(", C72) - 1)</f>
        <v>안면도자연휴양림 이용객 현황</v>
      </c>
      <c r="E72" s="63">
        <v>33</v>
      </c>
      <c r="F72" s="31" t="s">
        <v>106</v>
      </c>
      <c r="G72" s="17"/>
      <c r="H72" s="7">
        <v>1</v>
      </c>
      <c r="I72" s="11"/>
    </row>
    <row r="73" spans="1:10" ht="19.899999999999999" customHeight="1" x14ac:dyDescent="0.3">
      <c r="A73" s="69"/>
      <c r="B73" s="77"/>
      <c r="C73" s="80"/>
      <c r="D73" s="54"/>
      <c r="E73" s="63">
        <v>34</v>
      </c>
      <c r="F73" s="45" t="s">
        <v>135</v>
      </c>
      <c r="G73" s="17"/>
      <c r="H73" s="7">
        <v>1</v>
      </c>
      <c r="I73" s="11"/>
    </row>
    <row r="74" spans="1:10" ht="19.899999999999999" customHeight="1" x14ac:dyDescent="0.3">
      <c r="A74" s="69"/>
      <c r="B74" s="77"/>
      <c r="C74" s="80"/>
      <c r="D74" s="54"/>
      <c r="E74" s="63">
        <v>35</v>
      </c>
      <c r="F74" s="31" t="s">
        <v>104</v>
      </c>
      <c r="G74" s="17"/>
      <c r="H74" s="7">
        <v>1</v>
      </c>
      <c r="I74" s="11"/>
    </row>
    <row r="75" spans="1:10" ht="19.899999999999999" customHeight="1" x14ac:dyDescent="0.3">
      <c r="A75" s="69"/>
      <c r="B75" s="77"/>
      <c r="C75" s="81"/>
      <c r="D75" s="66"/>
      <c r="E75" s="64">
        <v>36</v>
      </c>
      <c r="F75" s="31" t="s">
        <v>107</v>
      </c>
      <c r="G75" s="17"/>
      <c r="H75" s="7">
        <v>1</v>
      </c>
      <c r="I75" s="11"/>
    </row>
    <row r="76" spans="1:10" ht="19.899999999999999" customHeight="1" x14ac:dyDescent="0.3">
      <c r="A76" s="69"/>
      <c r="B76" s="77"/>
      <c r="C76" s="79" t="s">
        <v>45</v>
      </c>
      <c r="D76" s="58" t="str">
        <f>MID(F76, FIND("RGB:", F76) + 4, FIND(")", F76) - FIND("RGB:", F76) - 4)</f>
        <v>12,239,20</v>
      </c>
      <c r="E76" s="63">
        <v>37</v>
      </c>
      <c r="F76" s="46" t="s">
        <v>136</v>
      </c>
      <c r="G76" s="12"/>
      <c r="H76" s="7">
        <v>2</v>
      </c>
      <c r="I76" s="11"/>
    </row>
    <row r="77" spans="1:10" ht="19.899999999999999" customHeight="1" x14ac:dyDescent="0.3">
      <c r="A77" s="69"/>
      <c r="B77" s="77"/>
      <c r="C77" s="81"/>
      <c r="D77" s="57"/>
      <c r="E77" s="63">
        <v>38</v>
      </c>
      <c r="F77" s="37" t="s">
        <v>108</v>
      </c>
      <c r="G77" s="17"/>
      <c r="H77" s="7">
        <v>1</v>
      </c>
      <c r="I77" s="11"/>
    </row>
    <row r="78" spans="1:10" ht="20.100000000000001" customHeight="1" x14ac:dyDescent="0.3">
      <c r="A78" s="69"/>
      <c r="B78" s="77"/>
      <c r="C78" s="79" t="s">
        <v>46</v>
      </c>
      <c r="D78" s="56"/>
      <c r="E78" s="64">
        <v>39</v>
      </c>
      <c r="F78" s="37" t="s">
        <v>67</v>
      </c>
      <c r="G78" s="17"/>
      <c r="H78" s="7">
        <v>2</v>
      </c>
      <c r="I78" s="11"/>
    </row>
    <row r="79" spans="1:10" ht="20.100000000000001" customHeight="1" x14ac:dyDescent="0.3">
      <c r="A79" s="69"/>
      <c r="B79" s="77"/>
      <c r="C79" s="81"/>
      <c r="D79" s="57"/>
      <c r="E79" s="64">
        <v>40</v>
      </c>
      <c r="F79" s="37" t="s">
        <v>68</v>
      </c>
      <c r="G79" s="17"/>
      <c r="H79" s="7">
        <v>2</v>
      </c>
      <c r="I79" s="11"/>
    </row>
    <row r="80" spans="1:10" ht="19.899999999999999" customHeight="1" x14ac:dyDescent="0.3">
      <c r="A80" s="69"/>
      <c r="B80" s="77"/>
      <c r="C80" s="79" t="s">
        <v>137</v>
      </c>
      <c r="D80" s="47"/>
      <c r="E80" s="63">
        <v>41</v>
      </c>
      <c r="F80" s="31" t="s">
        <v>109</v>
      </c>
      <c r="G80" s="17"/>
      <c r="H80" s="7">
        <v>1</v>
      </c>
      <c r="I80" s="11"/>
    </row>
    <row r="81" spans="1:10" ht="19.899999999999999" customHeight="1" x14ac:dyDescent="0.3">
      <c r="A81" s="69"/>
      <c r="B81" s="77"/>
      <c r="C81" s="80"/>
      <c r="D81" s="48"/>
      <c r="E81" s="63">
        <v>42</v>
      </c>
      <c r="F81" s="31" t="s">
        <v>34</v>
      </c>
      <c r="G81" s="17"/>
      <c r="H81" s="7">
        <v>1</v>
      </c>
      <c r="I81" s="11"/>
    </row>
    <row r="82" spans="1:10" ht="19.899999999999999" customHeight="1" x14ac:dyDescent="0.3">
      <c r="A82" s="69"/>
      <c r="B82" s="77"/>
      <c r="C82" s="81"/>
      <c r="D82" s="49"/>
      <c r="E82" s="63">
        <v>43</v>
      </c>
      <c r="F82" s="31" t="s">
        <v>19</v>
      </c>
      <c r="G82" s="17"/>
      <c r="H82" s="7">
        <v>1</v>
      </c>
      <c r="I82" s="11"/>
    </row>
    <row r="83" spans="1:10" ht="19.899999999999999" customHeight="1" x14ac:dyDescent="0.3">
      <c r="A83" s="69"/>
      <c r="B83" s="78"/>
      <c r="C83" s="33" t="s">
        <v>69</v>
      </c>
      <c r="D83" s="33"/>
      <c r="E83" s="63">
        <v>44</v>
      </c>
      <c r="F83" s="32" t="s">
        <v>12</v>
      </c>
      <c r="G83" s="36" t="s">
        <v>70</v>
      </c>
      <c r="H83" s="7">
        <v>4</v>
      </c>
      <c r="I83" s="11"/>
    </row>
    <row r="84" spans="1:10" ht="19.899999999999999" customHeight="1" x14ac:dyDescent="0.3">
      <c r="A84" s="69"/>
      <c r="B84" s="76" t="s">
        <v>35</v>
      </c>
      <c r="C84" s="70" t="s">
        <v>138</v>
      </c>
      <c r="D84" s="71"/>
      <c r="E84" s="71"/>
      <c r="F84" s="72"/>
      <c r="G84" s="17"/>
      <c r="H84" s="36">
        <v>2</v>
      </c>
      <c r="I84" s="11"/>
      <c r="J84" s="26"/>
    </row>
    <row r="85" spans="1:10" ht="19.899999999999999" customHeight="1" x14ac:dyDescent="0.3">
      <c r="A85" s="69"/>
      <c r="B85" s="77"/>
      <c r="C85" s="73" t="s">
        <v>71</v>
      </c>
      <c r="D85" s="74"/>
      <c r="E85" s="74"/>
      <c r="F85" s="75"/>
      <c r="G85" s="36" t="s">
        <v>75</v>
      </c>
      <c r="H85" s="36">
        <v>2</v>
      </c>
      <c r="I85" s="11"/>
      <c r="J85" s="26"/>
    </row>
    <row r="86" spans="1:10" ht="19.899999999999999" customHeight="1" x14ac:dyDescent="0.3">
      <c r="A86" s="69"/>
      <c r="B86" s="77"/>
      <c r="C86" s="123" t="s">
        <v>72</v>
      </c>
      <c r="D86" s="124"/>
      <c r="E86" s="124"/>
      <c r="F86" s="125"/>
      <c r="G86" s="36"/>
      <c r="H86" s="36">
        <v>2</v>
      </c>
      <c r="I86" s="11"/>
      <c r="J86" s="26"/>
    </row>
    <row r="87" spans="1:10" ht="19.899999999999999" customHeight="1" x14ac:dyDescent="0.3">
      <c r="A87" s="69"/>
      <c r="B87" s="77"/>
      <c r="C87" s="73" t="s">
        <v>73</v>
      </c>
      <c r="D87" s="74"/>
      <c r="E87" s="74"/>
      <c r="F87" s="75"/>
      <c r="G87" s="36"/>
      <c r="H87" s="36">
        <v>2</v>
      </c>
      <c r="I87" s="11"/>
    </row>
    <row r="88" spans="1:10" ht="19.899999999999999" customHeight="1" x14ac:dyDescent="0.3">
      <c r="A88" s="69"/>
      <c r="B88" s="77"/>
      <c r="C88" s="84" t="s">
        <v>74</v>
      </c>
      <c r="D88" s="85"/>
      <c r="E88" s="85"/>
      <c r="F88" s="86"/>
      <c r="G88" s="36" t="s">
        <v>76</v>
      </c>
      <c r="H88" s="36">
        <v>2</v>
      </c>
      <c r="I88" s="11"/>
    </row>
    <row r="89" spans="1:10" ht="19.899999999999999" customHeight="1" x14ac:dyDescent="0.3">
      <c r="A89" s="69"/>
      <c r="B89" s="77"/>
      <c r="C89" s="126" t="s">
        <v>139</v>
      </c>
      <c r="D89" s="65" t="str">
        <f>MID(C89, FIND("(", C89) + 1, FIND(")", C89) - FIND("(", C89) - 1)</f>
        <v>안면도자연휴양림 이용객</v>
      </c>
      <c r="E89" s="63">
        <v>50</v>
      </c>
      <c r="F89" s="31" t="s">
        <v>82</v>
      </c>
      <c r="G89" s="17"/>
      <c r="H89" s="7">
        <v>1</v>
      </c>
      <c r="I89" s="11"/>
    </row>
    <row r="90" spans="1:10" ht="19.899999999999999" customHeight="1" x14ac:dyDescent="0.3">
      <c r="A90" s="69"/>
      <c r="B90" s="77"/>
      <c r="C90" s="127"/>
      <c r="D90" s="54"/>
      <c r="E90" s="63">
        <v>51</v>
      </c>
      <c r="F90" s="31" t="s">
        <v>112</v>
      </c>
      <c r="G90" s="17"/>
      <c r="H90" s="7">
        <v>1</v>
      </c>
      <c r="I90" s="11"/>
    </row>
    <row r="91" spans="1:10" ht="19.899999999999999" customHeight="1" x14ac:dyDescent="0.3">
      <c r="A91" s="69"/>
      <c r="B91" s="77"/>
      <c r="C91" s="127"/>
      <c r="D91" s="54"/>
      <c r="E91" s="63">
        <v>52</v>
      </c>
      <c r="F91" s="31" t="s">
        <v>104</v>
      </c>
      <c r="G91" s="17"/>
      <c r="H91" s="7">
        <v>1</v>
      </c>
      <c r="I91" s="11"/>
    </row>
    <row r="92" spans="1:10" ht="19.899999999999999" customHeight="1" x14ac:dyDescent="0.3">
      <c r="A92" s="69"/>
      <c r="B92" s="77"/>
      <c r="C92" s="79" t="s">
        <v>37</v>
      </c>
      <c r="D92" s="47"/>
      <c r="E92" s="63">
        <v>53</v>
      </c>
      <c r="F92" s="43" t="s">
        <v>110</v>
      </c>
      <c r="G92" s="17"/>
      <c r="H92" s="7">
        <v>1</v>
      </c>
      <c r="I92" s="11"/>
      <c r="J92" s="26"/>
    </row>
    <row r="93" spans="1:10" ht="19.899999999999999" customHeight="1" x14ac:dyDescent="0.3">
      <c r="A93" s="69"/>
      <c r="B93" s="77"/>
      <c r="C93" s="80"/>
      <c r="D93" s="48"/>
      <c r="E93" s="63">
        <v>54</v>
      </c>
      <c r="F93" s="43" t="s">
        <v>95</v>
      </c>
      <c r="G93" s="17"/>
      <c r="H93" s="7">
        <v>1</v>
      </c>
      <c r="I93" s="11"/>
      <c r="J93" s="26"/>
    </row>
    <row r="94" spans="1:10" ht="19.899999999999999" customHeight="1" x14ac:dyDescent="0.3">
      <c r="A94" s="69"/>
      <c r="B94" s="77"/>
      <c r="C94" s="81"/>
      <c r="D94" s="49"/>
      <c r="E94" s="63">
        <v>55</v>
      </c>
      <c r="F94" s="43" t="s">
        <v>111</v>
      </c>
      <c r="G94" s="17"/>
      <c r="H94" s="7">
        <v>1</v>
      </c>
      <c r="I94" s="11"/>
      <c r="J94" s="26"/>
    </row>
    <row r="95" spans="1:10" ht="19.899999999999999" customHeight="1" x14ac:dyDescent="0.3">
      <c r="A95" s="69"/>
      <c r="B95" s="77"/>
      <c r="C95" s="79" t="s">
        <v>38</v>
      </c>
      <c r="D95" s="47"/>
      <c r="E95" s="63">
        <v>56</v>
      </c>
      <c r="F95" s="43" t="s">
        <v>110</v>
      </c>
      <c r="G95" s="17"/>
      <c r="H95" s="7">
        <v>1</v>
      </c>
      <c r="I95" s="11"/>
      <c r="J95" s="26"/>
    </row>
    <row r="96" spans="1:10" ht="19.899999999999999" customHeight="1" x14ac:dyDescent="0.3">
      <c r="A96" s="69"/>
      <c r="B96" s="77"/>
      <c r="C96" s="80"/>
      <c r="D96" s="48"/>
      <c r="E96" s="63">
        <v>57</v>
      </c>
      <c r="F96" s="43" t="s">
        <v>95</v>
      </c>
      <c r="G96" s="17"/>
      <c r="H96" s="7">
        <v>1</v>
      </c>
      <c r="I96" s="11"/>
      <c r="J96" s="26"/>
    </row>
    <row r="97" spans="1:10" ht="19.899999999999999" customHeight="1" x14ac:dyDescent="0.3">
      <c r="A97" s="69"/>
      <c r="B97" s="77"/>
      <c r="C97" s="81"/>
      <c r="D97" s="49"/>
      <c r="E97" s="63">
        <v>58</v>
      </c>
      <c r="F97" s="43" t="s">
        <v>111</v>
      </c>
      <c r="G97" s="17"/>
      <c r="H97" s="7">
        <v>1</v>
      </c>
      <c r="I97" s="11"/>
      <c r="J97" s="26"/>
    </row>
    <row r="98" spans="1:10" ht="19.899999999999999" customHeight="1" x14ac:dyDescent="0.3">
      <c r="A98" s="69"/>
      <c r="B98" s="77"/>
      <c r="C98" s="79" t="s">
        <v>39</v>
      </c>
      <c r="D98" s="47"/>
      <c r="E98" s="63">
        <v>59</v>
      </c>
      <c r="F98" s="43" t="s">
        <v>110</v>
      </c>
      <c r="G98" s="17"/>
      <c r="H98" s="7">
        <v>1</v>
      </c>
      <c r="I98" s="11"/>
      <c r="J98" s="26"/>
    </row>
    <row r="99" spans="1:10" ht="19.899999999999999" customHeight="1" x14ac:dyDescent="0.3">
      <c r="A99" s="69"/>
      <c r="B99" s="77"/>
      <c r="C99" s="80"/>
      <c r="D99" s="48"/>
      <c r="E99" s="63">
        <v>60</v>
      </c>
      <c r="F99" s="43" t="s">
        <v>95</v>
      </c>
      <c r="G99" s="17"/>
      <c r="H99" s="7">
        <v>1</v>
      </c>
      <c r="I99" s="11"/>
    </row>
    <row r="100" spans="1:10" ht="19.899999999999999" customHeight="1" x14ac:dyDescent="0.3">
      <c r="A100" s="69"/>
      <c r="B100" s="78"/>
      <c r="C100" s="81"/>
      <c r="D100" s="49"/>
      <c r="E100" s="63">
        <v>61</v>
      </c>
      <c r="F100" s="43" t="s">
        <v>111</v>
      </c>
      <c r="G100" s="17"/>
      <c r="H100" s="7">
        <v>1</v>
      </c>
      <c r="I100" s="11"/>
    </row>
    <row r="101" spans="1:10" ht="19.899999999999999" customHeight="1" x14ac:dyDescent="0.3">
      <c r="A101" s="112"/>
      <c r="B101" s="113"/>
      <c r="C101" s="113"/>
      <c r="D101" s="113"/>
      <c r="E101" s="113"/>
      <c r="F101" s="113"/>
      <c r="G101" s="114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128" t="s">
        <v>12</v>
      </c>
      <c r="B102" s="129"/>
      <c r="C102" s="130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C36:F36"/>
    <mergeCell ref="C56:F56"/>
    <mergeCell ref="C78:C79"/>
    <mergeCell ref="C20:C21"/>
    <mergeCell ref="C22:F22"/>
    <mergeCell ref="B20:B21"/>
    <mergeCell ref="C28:C29"/>
    <mergeCell ref="B23:B26"/>
    <mergeCell ref="B28:B32"/>
    <mergeCell ref="C25:C26"/>
    <mergeCell ref="C23:C24"/>
    <mergeCell ref="C30:C32"/>
    <mergeCell ref="A102:C102"/>
    <mergeCell ref="B9:B15"/>
    <mergeCell ref="B33:B35"/>
    <mergeCell ref="B36:B37"/>
    <mergeCell ref="B43:B52"/>
    <mergeCell ref="C92:C94"/>
    <mergeCell ref="C95:C97"/>
    <mergeCell ref="C98:C100"/>
    <mergeCell ref="C33:C35"/>
    <mergeCell ref="C40:F40"/>
    <mergeCell ref="C42:F42"/>
    <mergeCell ref="A39:G39"/>
    <mergeCell ref="A101:G101"/>
    <mergeCell ref="B72:B83"/>
    <mergeCell ref="B53:B57"/>
    <mergeCell ref="C57:F57"/>
    <mergeCell ref="B41:B42"/>
    <mergeCell ref="B58:B63"/>
    <mergeCell ref="B84:B100"/>
    <mergeCell ref="C87:F87"/>
    <mergeCell ref="C86:F86"/>
    <mergeCell ref="C84:F84"/>
    <mergeCell ref="C85:F85"/>
    <mergeCell ref="C89:C91"/>
    <mergeCell ref="A1:I1"/>
    <mergeCell ref="A2:I2"/>
    <mergeCell ref="G16:G19"/>
    <mergeCell ref="C38:F38"/>
    <mergeCell ref="A9:A38"/>
    <mergeCell ref="C37:F37"/>
    <mergeCell ref="C5:F5"/>
    <mergeCell ref="C4:F4"/>
    <mergeCell ref="B3:F3"/>
    <mergeCell ref="C7:F7"/>
    <mergeCell ref="A8:G8"/>
    <mergeCell ref="A4:A7"/>
    <mergeCell ref="C6:F6"/>
    <mergeCell ref="B16:B19"/>
    <mergeCell ref="C16:C19"/>
    <mergeCell ref="C9:C15"/>
    <mergeCell ref="A40:A100"/>
    <mergeCell ref="C55:F55"/>
    <mergeCell ref="C54:F54"/>
    <mergeCell ref="C53:F53"/>
    <mergeCell ref="B64:B67"/>
    <mergeCell ref="B70:B71"/>
    <mergeCell ref="C80:C82"/>
    <mergeCell ref="C41:F41"/>
    <mergeCell ref="C76:C77"/>
    <mergeCell ref="C43:C52"/>
    <mergeCell ref="C88:F88"/>
    <mergeCell ref="C64:C67"/>
    <mergeCell ref="C61:C63"/>
    <mergeCell ref="C58:C60"/>
    <mergeCell ref="C69:F69"/>
    <mergeCell ref="C72:C75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2025-09-30T07:01:26Z</dcterms:modified>
</cp:coreProperties>
</file>