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HWP\HWP-Scoring\회차별채점자료\2502\excel_채점기준표\"/>
    </mc:Choice>
  </mc:AlternateContent>
  <xr:revisionPtr revIDLastSave="0" documentId="13_ncr:1_{25FB0B28-4839-4AAF-B746-E7822CB9FDA7}" xr6:coauthVersionLast="47" xr6:coauthVersionMax="47" xr10:uidLastSave="{00000000-0000-0000-0000-000000000000}"/>
  <bookViews>
    <workbookView xWindow="21420" yWindow="1920" windowWidth="23715" windowHeight="174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77" i="1" l="1"/>
  <c r="H76" i="1"/>
  <c r="H50" i="1"/>
  <c r="H49" i="1"/>
  <c r="H39" i="1"/>
  <c r="H38" i="1"/>
  <c r="H12" i="1"/>
  <c r="H11" i="1"/>
  <c r="J91" i="1" l="1"/>
  <c r="I90" i="1" l="1"/>
  <c r="I34" i="1"/>
  <c r="I8" i="1" l="1"/>
  <c r="I91" i="1" l="1"/>
</calcChain>
</file>

<file path=xl/sharedStrings.xml><?xml version="1.0" encoding="utf-8"?>
<sst xmlns="http://schemas.openxmlformats.org/spreadsheetml/2006/main" count="293" uniqueCount="173">
  <si>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</si>
  <si>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</si>
  <si>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</si>
  <si>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</si>
  <si>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</si>
  <si>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</si>
  <si>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</si>
  <si>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</si>
  <si>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</si>
  <si>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</si>
  <si>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</si>
  <si>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</si>
  <si>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</si>
  <si>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</si>
  <si>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</si>
  <si>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</si>
  <si>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</si>
  <si>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</si>
  <si>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</si>
  <si>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파일명 (수검번호.hwp)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</si>
  <si>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</si>
  <si>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</si>
  <si>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</si>
  <si>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</si>
  <si>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</si>
  <si>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</si>
  <si>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</si>
  <si>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오타 1개 -2점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</si>
  <si>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</si>
  <si>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</si>
  <si>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</si>
  <si>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</si>
  <si>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</si>
  <si>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</si>
  <si>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</si>
  <si>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</si>
  <si>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</si>
  <si>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</si>
  <si>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</si>
  <si>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</si>
  <si>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</si>
  <si>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</si>
  <si>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</si>
  <si>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② 크기-너비 (80mm)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</si>
  <si>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</si>
  <si>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</si>
  <si>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</si>
  <si>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</si>
  <si>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</si>
  <si>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</si>
  <si>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</si>
  <si>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</si>
  <si>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</si>
  <si>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개당 2점 * 5</t>
    <phoneticPr fontId="1" type="noConversion"/>
  </si>
  <si>
    <t>① 기울임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</si>
  <si>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</si>
  <si>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</si>
  <si>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</si>
  <si>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</si>
  <si>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</si>
  <si>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</si>
  <si>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</si>
  <si>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</si>
  <si>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</si>
  <si>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</si>
  <si>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</si>
  <si>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</si>
  <si>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글자모양</t>
    <phoneticPr fontId="1" type="noConversion"/>
  </si>
  <si>
    <t>A4용지, 왼쪽/오른쪽/위쪽/아래쪽 (각20mm), 머리말/꼬리말 (10mm), 제본(0mm)</t>
    <phoneticPr fontId="1" type="noConversion"/>
  </si>
  <si>
    <t>④ 크기-높이 (20mm)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</si>
  <si>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</si>
  <si>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</si>
  <si>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</si>
  <si>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</si>
  <si>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크기 (12pt)</t>
    <phoneticPr fontId="1" type="noConversion"/>
  </si>
  <si>
    <t>② 밑줄</t>
    <phoneticPr fontId="1" type="noConversion"/>
  </si>
  <si>
    <t>⑤ 위치 (글자처럼 취급)</t>
    <phoneticPr fontId="1" type="noConversion"/>
  </si>
  <si>
    <t>문구 (DIAT)</t>
    <phoneticPr fontId="1" type="noConversion"/>
  </si>
  <si>
    <t>⑤ 위치 (어울림 : 세로-쪽의 위 24mm)</t>
    <phoneticPr fontId="1" type="noConversion"/>
  </si>
  <si>
    <t>이중실선 (0.5mm)</t>
    <phoneticPr fontId="1" type="noConversion"/>
  </si>
  <si>
    <t>③ 크기-너비 (110mm)</t>
    <phoneticPr fontId="1" type="noConversion"/>
  </si>
  <si>
    <t>③ 테두리 (이중 실선(1.00mm))</t>
    <phoneticPr fontId="1" type="noConversion"/>
  </si>
  <si>
    <t>① 글씨체 (돋움)</t>
    <phoneticPr fontId="1" type="noConversion"/>
  </si>
  <si>
    <t>② 크기-너비 (35mm)</t>
    <phoneticPr fontId="1" type="noConversion"/>
  </si>
  <si>
    <t>③ 크기-높이 (30mm)</t>
    <phoneticPr fontId="1" type="noConversion"/>
  </si>
  <si>
    <t>① 글씨체 (굴림)</t>
    <phoneticPr fontId="1" type="noConversion"/>
  </si>
  <si>
    <t>⑨ 글씨크기 (20pt)</t>
    <phoneticPr fontId="1" type="noConversion"/>
  </si>
  <si>
    <t>① 색상(RGB:233,174,43)</t>
    <phoneticPr fontId="1" type="noConversion"/>
  </si>
  <si>
    <t>① 글씨체 (견고딕)</t>
    <phoneticPr fontId="1" type="noConversion"/>
  </si>
  <si>
    <t>①◎, ② ◎, ③ ※</t>
    <phoneticPr fontId="1" type="noConversion"/>
  </si>
  <si>
    <t>문구 (투어안내)</t>
    <phoneticPr fontId="1" type="noConversion"/>
  </si>
  <si>
    <t>문구 (1인당 5만원)</t>
    <phoneticPr fontId="1" type="noConversion"/>
  </si>
  <si>
    <t>왼쪽여백 (10pt), 내어쓰기 (13pt)</t>
    <phoneticPr fontId="1" type="noConversion"/>
  </si>
  <si>
    <t>① 크기 (12pt)</t>
    <phoneticPr fontId="1" type="noConversion"/>
  </si>
  <si>
    <t>① 글씨체 (궁서체)</t>
    <phoneticPr fontId="1" type="noConversion"/>
  </si>
  <si>
    <t>② 크기 (22pt)</t>
    <phoneticPr fontId="1" type="noConversion"/>
  </si>
  <si>
    <t>① 글꼴 (궁서)</t>
    <phoneticPr fontId="1" type="noConversion"/>
  </si>
  <si>
    <t>① 쪽 번호 매기기 (가,나,다 순으로)</t>
    <phoneticPr fontId="1" type="noConversion"/>
  </si>
  <si>
    <t>② 오른쪽 아래</t>
    <phoneticPr fontId="1" type="noConversion"/>
  </si>
  <si>
    <t>문구 (테마 도서관)</t>
    <phoneticPr fontId="1" type="noConversion"/>
  </si>
  <si>
    <t>① 크기-너비 (60mm)</t>
    <phoneticPr fontId="1" type="noConversion"/>
  </si>
  <si>
    <t>④ 글상자 모서리 (둥근 모양)</t>
    <phoneticPr fontId="1" type="noConversion"/>
  </si>
  <si>
    <t xml:space="preserve">⑤ 채우기 : 색상(RGB:105,155,55) </t>
    <phoneticPr fontId="1" type="noConversion"/>
  </si>
  <si>
    <t>⑧ 글씨체 (궁서체)</t>
    <phoneticPr fontId="1" type="noConversion"/>
  </si>
  <si>
    <t>문구① (1. 테마 도서관)</t>
    <phoneticPr fontId="1" type="noConversion"/>
  </si>
  <si>
    <t>문구② (2. 해외의 도서관)</t>
    <phoneticPr fontId="1" type="noConversion"/>
  </si>
  <si>
    <t>① 글씨체 (돋움체)</t>
    <phoneticPr fontId="1" type="noConversion"/>
  </si>
  <si>
    <t>② 글씨체 (굴림체)</t>
    <phoneticPr fontId="1" type="noConversion"/>
  </si>
  <si>
    <t>① 변화(變化), ② 열람(閱覽), ③ 계승(繼承), ④ 상위권(上位圈), ⑤ 초대(初代)</t>
    <phoneticPr fontId="1" type="noConversion"/>
  </si>
  <si>
    <t>제목 문구 (테마 도서관 보유 현황)</t>
    <phoneticPr fontId="1" type="noConversion"/>
  </si>
  <si>
    <t>① 글씨체 (궁서체)</t>
    <phoneticPr fontId="1" type="noConversion"/>
  </si>
  <si>
    <t>① 글씨체 (바탕체)</t>
    <phoneticPr fontId="1" type="noConversion"/>
  </si>
  <si>
    <t>문구 (국내테마도서관투어안내)</t>
    <phoneticPr fontId="1" type="noConversion"/>
  </si>
  <si>
    <t>② 기울임</t>
    <phoneticPr fontId="1" type="noConversion"/>
  </si>
  <si>
    <t>"공" → "실" 글자바꿈</t>
    <phoneticPr fontId="1" type="noConversion"/>
  </si>
  <si>
    <r>
      <t>"</t>
    </r>
    <r>
      <rPr>
        <sz val="8"/>
        <color rgb="FF0000FF"/>
        <rFont val="함초롬돋움"/>
        <family val="3"/>
        <charset val="129"/>
      </rPr>
      <t>포르투갈어</t>
    </r>
    <r>
      <rPr>
        <sz val="8"/>
        <color indexed="8"/>
        <rFont val="함초롬돋움"/>
        <family val="3"/>
        <charset val="129"/>
      </rPr>
      <t>" / "왕립" 순서바꿈</t>
    </r>
    <phoneticPr fontId="1" type="noConversion"/>
  </si>
  <si>
    <t>② 채우기 : 색상(RGB:37,82,20)</t>
    <phoneticPr fontId="1" type="noConversion"/>
  </si>
  <si>
    <t>① 글꼴 (굴림)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</si>
  <si>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</si>
  <si>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2502회 디지털정보활용능력 워드프로세서 분야 채점기준표(A형)</t>
    <phoneticPr fontId="2" type="noConversion"/>
  </si>
  <si>
    <t>문구 (독서와 함께 평소 일상에서는 느껴보지 못한 여유)</t>
    <phoneticPr fontId="1" type="noConversion"/>
  </si>
  <si>
    <t>문구 (※ 기타… 이하 문단)</t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</si>
  <si>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2025. 2. 22.</t>
    </r>
    <r>
      <rPr>
        <sz val="8"/>
        <color indexed="8"/>
        <rFont val="함초롬돋움"/>
        <family val="3"/>
        <charset val="129"/>
      </rPr>
      <t>)</t>
    </r>
    <phoneticPr fontId="1" type="noConversion"/>
  </si>
  <si>
    <t>문구 (한마음독서문화재단)</t>
    <phoneticPr fontId="1" type="noConversion"/>
  </si>
  <si>
    <r>
      <t>① 파일명 "</t>
    </r>
    <r>
      <rPr>
        <sz val="8"/>
        <color rgb="FF0000FF"/>
        <rFont val="함초롬돋움"/>
        <family val="3"/>
        <charset val="129"/>
      </rPr>
      <t>그림A</t>
    </r>
    <r>
      <rPr>
        <sz val="8"/>
        <color indexed="8"/>
        <rFont val="함초롬돋움"/>
        <family val="3"/>
        <charset val="129"/>
      </rPr>
      <t>.jpg" 삽입</t>
    </r>
    <phoneticPr fontId="1" type="noConversion"/>
  </si>
  <si>
    <r>
      <t xml:space="preserve">문구 (개가식)
[자유로이 선택하여 열람하는 </t>
    </r>
    <r>
      <rPr>
        <sz val="8"/>
        <color rgb="FF0000FF"/>
        <rFont val="함초롬돋움"/>
        <family val="3"/>
        <charset val="129"/>
      </rPr>
      <t>방식</t>
    </r>
    <r>
      <rPr>
        <sz val="8"/>
        <color indexed="8"/>
        <rFont val="함초롬돋움"/>
        <family val="3"/>
        <charset val="129"/>
      </rPr>
      <t>]</t>
    </r>
    <phoneticPr fontId="1" type="noConversion"/>
  </si>
  <si>
    <t>문구 (…진심이 담겨진 포르투갈어 왕립 도서관을…)</t>
    <phoneticPr fontId="1" type="noConversion"/>
  </si>
  <si>
    <r>
      <t>문구 (…</t>
    </r>
    <r>
      <rPr>
        <sz val="8"/>
        <color rgb="FF0000FF"/>
        <rFont val="함초롬돋움"/>
        <family val="3"/>
        <charset val="129"/>
      </rPr>
      <t>자연미를 살려 열람공들을 연출하고,</t>
    </r>
    <r>
      <rPr>
        <sz val="8"/>
        <color indexed="8"/>
        <rFont val="함초롬돋움"/>
        <family val="3"/>
        <charset val="129"/>
      </rPr>
      <t>…)</t>
    </r>
    <phoneticPr fontId="1" type="noConversion"/>
  </si>
  <si>
    <t>돋움체</t>
    <phoneticPr fontId="1" type="noConversion"/>
  </si>
  <si>
    <t>② 채우기 : 색상(RGB:241,18,18)</t>
    <phoneticPr fontId="1" type="noConversion"/>
  </si>
  <si>
    <t>③ 크기-너비 (100mm) 2.83465</t>
    <phoneticPr fontId="1" type="noConversion"/>
  </si>
  <si>
    <t>BOLD</t>
    <phoneticPr fontId="1" type="noConversion"/>
  </si>
  <si>
    <t>ITALIC</t>
    <phoneticPr fontId="1" type="noConversion"/>
  </si>
  <si>
    <t>① 글씨체 (궁서)</t>
    <phoneticPr fontId="1" type="noConversion"/>
  </si>
  <si>
    <t>궁서</t>
    <phoneticPr fontId="1" type="noConversion"/>
  </si>
  <si>
    <t>UNDERLINE</t>
    <phoneticPr fontId="1" type="noConversion"/>
  </si>
  <si>
    <t>왼쪽여백 (10pt), 내어쓰기 (10pt)
1pt당 200 (내어쓰기 음수)</t>
    <phoneticPr fontId="1" type="noConversion"/>
  </si>
  <si>
    <t>2000 -2000</t>
    <phoneticPr fontId="1" type="noConversion"/>
  </si>
  <si>
    <t>CENTER</t>
    <phoneticPr fontId="1" type="noConversion"/>
  </si>
  <si>
    <t>② 크기 (20pt)</t>
    <phoneticPr fontId="1" type="noConversion"/>
  </si>
  <si>
    <t>굴림</t>
    <phoneticPr fontId="1" type="noConversion"/>
  </si>
  <si>
    <t>RIGHT</t>
    <phoneticPr fontId="1" type="noConversion"/>
  </si>
  <si>
    <t>Digit</t>
    <phoneticPr fontId="1" type="noConversion"/>
  </si>
  <si>
    <t>BottomCenter</t>
    <phoneticPr fontId="1" type="noConversion"/>
  </si>
  <si>
    <t>① 크기-너비 (70mm)</t>
    <phoneticPr fontId="1" type="noConversion"/>
  </si>
  <si>
    <t>③ 테두리 (이중실선 1.00mm)</t>
    <phoneticPr fontId="1" type="noConversion"/>
  </si>
  <si>
    <t>DoubleSlim</t>
    <phoneticPr fontId="1" type="noConversion"/>
  </si>
  <si>
    <t>④ 글상자 모서리 (반원)</t>
    <phoneticPr fontId="1" type="noConversion"/>
  </si>
  <si>
    <t>⑤ 채우기 : 색상(RGB:240,199,123)</t>
    <phoneticPr fontId="1" type="noConversion"/>
  </si>
  <si>
    <t>true</t>
    <phoneticPr fontId="1" type="noConversion"/>
  </si>
  <si>
    <t>궁서체</t>
    <phoneticPr fontId="1" type="noConversion"/>
  </si>
  <si>
    <t>돋움</t>
    <phoneticPr fontId="1" type="noConversion"/>
  </si>
  <si>
    <t>② 글씨체 (굴림)</t>
    <phoneticPr fontId="1" type="noConversion"/>
  </si>
  <si>
    <t>"은" → "는" 글자바꿈</t>
    <phoneticPr fontId="1" type="noConversion"/>
  </si>
  <si>
    <t>"하층은" / "건물로" 순서바꿈</t>
    <phoneticPr fontId="1" type="noConversion"/>
  </si>
  <si>
    <t>① 글씨체 (굴림체)</t>
    <phoneticPr fontId="1" type="noConversion"/>
  </si>
  <si>
    <t>굴림체</t>
    <phoneticPr fontId="1" type="noConversion"/>
  </si>
  <si>
    <t>① 색상(RGB:213,170,213)</t>
    <phoneticPr fontId="1" type="noConversion"/>
  </si>
  <si>
    <t>이중 실선 (0.5mm)</t>
    <phoneticPr fontId="1" type="noConversion"/>
  </si>
  <si>
    <t>① 글씨체 (맑은 고딕)</t>
    <phoneticPr fontId="1" type="noConversion"/>
  </si>
  <si>
    <t>맑은고딕</t>
    <phoneticPr fontId="1" type="noConversion"/>
  </si>
  <si>
    <t>BOLD</t>
  </si>
  <si>
    <t>① 글꼴 (궁서체)</t>
    <phoneticPr fontId="1" type="noConversion"/>
  </si>
  <si>
    <t>HangulSyllable</t>
  </si>
  <si>
    <t>견고딕</t>
    <phoneticPr fontId="1" type="noConversion"/>
  </si>
  <si>
    <t>2000 -2600</t>
    <phoneticPr fontId="1" type="noConversion"/>
  </si>
  <si>
    <t>center</t>
    <phoneticPr fontId="1" type="noConversion"/>
  </si>
  <si>
    <t>열람실들을</t>
    <phoneticPr fontId="1" type="noConversion"/>
  </si>
  <si>
    <t>왕립포르</t>
    <phoneticPr fontId="1" type="noConversion"/>
  </si>
  <si>
    <t>바탕체</t>
    <phoneticPr fontId="1" type="noConversion"/>
  </si>
  <si>
    <t>BottomRight</t>
    <phoneticPr fontId="1" type="noConversion"/>
  </si>
  <si>
    <r>
      <t xml:space="preserve">① </t>
    </r>
    <r>
      <rPr>
        <strike/>
        <sz val="8"/>
        <color theme="1"/>
        <rFont val="함초롬돋움"/>
        <family val="3"/>
        <charset val="129"/>
      </rPr>
      <t xml:space="preserve">종류 (가로막대형) </t>
    </r>
    <r>
      <rPr>
        <b/>
        <sz val="9"/>
        <color rgb="FFFF0000"/>
        <rFont val="함초롬돋움"/>
        <family val="3"/>
        <charset val="129"/>
      </rPr>
      <t>종류(꺾은선형)</t>
    </r>
  </si>
  <si>
    <r>
      <t xml:space="preserve">③ 크기-높이 </t>
    </r>
    <r>
      <rPr>
        <strike/>
        <sz val="8"/>
        <color theme="1"/>
        <rFont val="함초롬돋움"/>
        <family val="3"/>
        <charset val="129"/>
      </rPr>
      <t>(80mm)</t>
    </r>
    <r>
      <rPr>
        <sz val="8"/>
        <color theme="1"/>
        <rFont val="함초롬돋움"/>
        <family val="3"/>
        <charset val="129"/>
      </rPr>
      <t xml:space="preserve"> </t>
    </r>
    <r>
      <rPr>
        <b/>
        <sz val="9"/>
        <color rgb="FFFF0000"/>
        <rFont val="함초롬돋움"/>
        <family val="3"/>
        <charset val="129"/>
      </rPr>
      <t>90mm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</si>
</sst>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indexed="8"/>
      <name val="HY헤드라인M"/>
      <family val="1"/>
      <charset val="129"/>
    </font>
    <font>
      <b/>
      <sz val="8"/>
      <color theme="0" tint="-0.499984740745262"/>
      <name val="함초롬돋움"/>
      <family val="3"/>
      <charset val="129"/>
    </font>
    <font>
      <sz val="8"/>
      <color theme="0" tint="-0.499984740745262"/>
      <name val="함초롬돋움"/>
      <family val="3"/>
      <charset val="129"/>
    </font>
    <font>
      <sz val="7"/>
      <color theme="0" tint="-0.499984740745262"/>
      <name val="함초롬돋움"/>
      <family val="3"/>
      <charset val="129"/>
    </font>
    <font>
      <sz val="11"/>
      <color theme="0" tint="-0.499984740745262"/>
      <name val="함초롬돋움"/>
      <family val="3"/>
      <charset val="129"/>
    </font>
    <font>
      <sz val="12"/>
      <color rgb="FFCCCCCC"/>
      <name val="Source Code Pro"/>
      <family val="3"/>
    </font>
    <font>
      <sz val="10"/>
      <name val="함초롬돋움"/>
      <family val="3"/>
      <charset val="129"/>
    </font>
    <font>
      <strike/>
      <sz val="8"/>
      <color theme="1"/>
      <name val="함초롬돋움"/>
      <family val="3"/>
      <charset val="129"/>
    </font>
    <font>
      <b/>
      <sz val="9"/>
      <color rgb="FFFF0000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5" xfId="0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3" borderId="5" xfId="0" quotePrefix="1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1" fontId="8" fillId="0" borderId="5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</cellXfs>
  <cellStyles count="1">
    <cellStyle name="표준" xfId="0" builtinId="0"/>
  </cellStyles>
  <dxfs count="3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91"/>
  <sheetViews>
    <sheetView tabSelected="1" topLeftCell="A25" zoomScaleNormal="100" workbookViewId="0">
      <selection activeCell="D14" sqref="D14"/>
    </sheetView>
  </sheetViews>
  <sheetFormatPr defaultColWidth="8.75" defaultRowHeight="19.899999999999999" customHeight="1" x14ac:dyDescent="0.3"/>
  <cols>
    <col min="1" max="1" width="10.625" style="24" customWidth="1"/>
    <col min="2" max="2" width="13.625" style="1" customWidth="1"/>
    <col min="3" max="3" width="53.25" style="1" bestFit="1" customWidth="1"/>
    <col min="4" max="4" width="26.75" style="1" customWidth="1"/>
    <col min="5" max="5" width="4" style="51" bestFit="1" customWidth="1"/>
    <col min="6" max="6" width="24.125" style="47" bestFit="1" customWidth="1"/>
    <col min="7" max="7" width="10.5" style="48" bestFit="1" customWidth="1"/>
    <col min="8" max="8" width="11.75" style="25" customWidth="1"/>
    <col min="9" max="9" width="6.375" style="1" customWidth="1"/>
    <col min="10" max="10" width="6.25" style="1" customWidth="1"/>
    <col min="11" max="11" width="3.5" style="1" bestFit="1" customWidth="1"/>
    <col min="12" max="16384" width="8.75" style="1"/>
  </cols>
  <sheetData>
    <row r="1" spans="1:11" ht="30" customHeight="1" x14ac:dyDescent="0.3">
      <c r="A1" s="52" t="s">
        <v>119</v>
      </c>
      <c r="B1" s="52"/>
      <c r="C1" s="52"/>
      <c r="D1" s="52"/>
      <c r="E1" s="52"/>
      <c r="F1" s="52"/>
      <c r="G1" s="52"/>
      <c r="H1" s="52"/>
      <c r="I1" s="52"/>
      <c r="J1" s="52"/>
    </row>
    <row r="2" spans="1:11" ht="36" customHeight="1" thickBot="1" x14ac:dyDescent="0.35">
      <c r="A2" s="56" t="s">
        <v>118</v>
      </c>
      <c r="B2" s="56"/>
      <c r="C2" s="56"/>
      <c r="D2" s="56"/>
      <c r="E2" s="56"/>
      <c r="F2" s="56"/>
      <c r="G2" s="56"/>
      <c r="H2" s="56"/>
      <c r="I2" s="56"/>
      <c r="J2" s="56"/>
    </row>
    <row r="3" spans="1:11" ht="19.899999999999999" customHeight="1" x14ac:dyDescent="0.3">
      <c r="A3" s="2" t="s">
        <v>1</v>
      </c>
      <c r="B3" s="72" t="s">
        <v>25</v>
      </c>
      <c r="C3" s="73"/>
      <c r="D3" s="74"/>
      <c r="F3" s="31"/>
      <c r="G3" s="32" t="s">
        <v>2</v>
      </c>
      <c r="H3" s="3" t="s">
        <v>2</v>
      </c>
      <c r="I3" s="3" t="s">
        <v>0</v>
      </c>
      <c r="J3" s="4" t="s">
        <v>3</v>
      </c>
    </row>
    <row r="4" spans="1:11" ht="19.899999999999999" customHeight="1" x14ac:dyDescent="0.3">
      <c r="A4" s="57" t="s">
        <v>4</v>
      </c>
      <c r="B4" s="5" t="s">
        <v>5</v>
      </c>
      <c r="C4" s="69" t="s">
        <v>19</v>
      </c>
      <c r="D4" s="70"/>
      <c r="F4" s="33"/>
      <c r="G4" s="34"/>
      <c r="H4" s="6"/>
      <c r="I4" s="7"/>
      <c r="J4" s="8"/>
    </row>
    <row r="5" spans="1:11" ht="19.899999999999999" customHeight="1" x14ac:dyDescent="0.3">
      <c r="A5" s="58"/>
      <c r="B5" s="5" t="s">
        <v>6</v>
      </c>
      <c r="C5" s="69" t="s">
        <v>68</v>
      </c>
      <c r="D5" s="70"/>
      <c r="F5" s="33"/>
      <c r="G5" s="35" t="s">
        <v>7</v>
      </c>
      <c r="H5" s="7" t="s">
        <v>7</v>
      </c>
      <c r="I5" s="7">
        <v>4</v>
      </c>
      <c r="J5" s="8"/>
    </row>
    <row r="6" spans="1:11" ht="19.899999999999999" customHeight="1" x14ac:dyDescent="0.3">
      <c r="A6" s="58"/>
      <c r="B6" s="5" t="s">
        <v>8</v>
      </c>
      <c r="C6" s="69" t="s">
        <v>51</v>
      </c>
      <c r="D6" s="70"/>
      <c r="F6" s="33"/>
      <c r="G6" s="35" t="s">
        <v>7</v>
      </c>
      <c r="H6" s="7" t="s">
        <v>7</v>
      </c>
      <c r="I6" s="7">
        <v>4</v>
      </c>
      <c r="J6" s="8"/>
    </row>
    <row r="7" spans="1:11" ht="19.899999999999999" customHeight="1" x14ac:dyDescent="0.3">
      <c r="A7" s="59"/>
      <c r="B7" s="5" t="s">
        <v>26</v>
      </c>
      <c r="C7" s="69" t="s">
        <v>27</v>
      </c>
      <c r="D7" s="70"/>
      <c r="F7" s="33"/>
      <c r="G7" s="35"/>
      <c r="H7" s="7"/>
      <c r="I7" s="7">
        <v>40</v>
      </c>
      <c r="J7" s="8"/>
    </row>
    <row r="8" spans="1:11" ht="19.899999999999999" customHeight="1" x14ac:dyDescent="0.3">
      <c r="A8" s="53">
        <v>283.46499999999997</v>
      </c>
      <c r="B8" s="54"/>
      <c r="C8" s="54"/>
      <c r="D8" s="54"/>
      <c r="E8" s="54"/>
      <c r="F8" s="54"/>
      <c r="G8" s="54"/>
      <c r="H8" s="55"/>
      <c r="I8" s="9">
        <f>SUM(I5:I7)</f>
        <v>48</v>
      </c>
      <c r="J8" s="28"/>
    </row>
    <row r="9" spans="1:11" ht="19.899999999999999" customHeight="1" x14ac:dyDescent="0.3">
      <c r="A9" s="75" t="s">
        <v>9</v>
      </c>
      <c r="B9" s="67" t="s">
        <v>18</v>
      </c>
      <c r="C9" s="65" t="s">
        <v>112</v>
      </c>
      <c r="D9" s="10" t="s">
        <v>88</v>
      </c>
      <c r="E9" s="51">
        <v>1</v>
      </c>
      <c r="F9" s="36" t="s">
        <v>106</v>
      </c>
      <c r="G9" s="35" t="s">
        <v>128</v>
      </c>
      <c r="H9" s="7" t="s">
        <v>164</v>
      </c>
      <c r="I9" s="7">
        <v>2</v>
      </c>
      <c r="J9" s="8"/>
      <c r="K9" s="1">
        <v>1</v>
      </c>
    </row>
    <row r="10" spans="1:11" ht="19.899999999999999" customHeight="1" x14ac:dyDescent="0.3">
      <c r="A10" s="76"/>
      <c r="B10" s="71"/>
      <c r="C10" s="78"/>
      <c r="D10" s="10" t="s">
        <v>116</v>
      </c>
      <c r="E10" s="51">
        <v>2</v>
      </c>
      <c r="F10" s="36" t="s">
        <v>129</v>
      </c>
      <c r="G10" s="37">
        <v>1184497</v>
      </c>
      <c r="H10" s="49">
        <v>1331749</v>
      </c>
      <c r="I10" s="7">
        <v>2</v>
      </c>
      <c r="J10" s="8"/>
      <c r="K10" s="1">
        <v>2</v>
      </c>
    </row>
    <row r="11" spans="1:11" ht="19.899999999999999" customHeight="1" x14ac:dyDescent="0.3">
      <c r="A11" s="76"/>
      <c r="B11" s="71"/>
      <c r="C11" s="78"/>
      <c r="D11" s="10" t="s">
        <v>80</v>
      </c>
      <c r="E11" s="51">
        <v>3</v>
      </c>
      <c r="F11" s="36" t="s">
        <v>130</v>
      </c>
      <c r="G11" s="35">
        <v>28346</v>
      </c>
      <c r="H11" s="50">
        <f>$A$8*110</f>
        <v>31181.149999999998</v>
      </c>
      <c r="I11" s="7">
        <v>2</v>
      </c>
      <c r="J11" s="8"/>
      <c r="K11" s="1">
        <v>3</v>
      </c>
    </row>
    <row r="12" spans="1:11" ht="19.899999999999999" customHeight="1" x14ac:dyDescent="0.3">
      <c r="A12" s="76"/>
      <c r="B12" s="71"/>
      <c r="C12" s="78"/>
      <c r="D12" s="10" t="s">
        <v>69</v>
      </c>
      <c r="E12" s="51">
        <v>4</v>
      </c>
      <c r="F12" s="36" t="s">
        <v>69</v>
      </c>
      <c r="G12" s="35">
        <v>5669</v>
      </c>
      <c r="H12" s="50">
        <f>$A$8*20</f>
        <v>5669.2999999999993</v>
      </c>
      <c r="I12" s="7">
        <v>2</v>
      </c>
      <c r="J12" s="8"/>
      <c r="K12" s="1">
        <v>4</v>
      </c>
    </row>
    <row r="13" spans="1:11" ht="19.899999999999999" customHeight="1" x14ac:dyDescent="0.3">
      <c r="A13" s="76"/>
      <c r="B13" s="71"/>
      <c r="C13" s="78"/>
      <c r="D13" s="10" t="s">
        <v>76</v>
      </c>
      <c r="E13" s="51">
        <v>5</v>
      </c>
      <c r="F13" s="36" t="s">
        <v>76</v>
      </c>
      <c r="G13" s="35"/>
      <c r="H13" s="7"/>
      <c r="I13" s="7">
        <v>2</v>
      </c>
      <c r="J13" s="8"/>
      <c r="K13" s="1">
        <v>5</v>
      </c>
    </row>
    <row r="14" spans="1:11" ht="19.899999999999999" customHeight="1" x14ac:dyDescent="0.3">
      <c r="A14" s="76"/>
      <c r="B14" s="71"/>
      <c r="C14" s="78"/>
      <c r="D14" s="10" t="s">
        <v>30</v>
      </c>
      <c r="E14" s="51">
        <v>6</v>
      </c>
      <c r="F14" s="36" t="s">
        <v>30</v>
      </c>
      <c r="G14" s="35"/>
      <c r="H14" s="7"/>
      <c r="I14" s="7">
        <v>2</v>
      </c>
      <c r="J14" s="8"/>
      <c r="K14" s="1">
        <v>6</v>
      </c>
    </row>
    <row r="15" spans="1:11" ht="19.899999999999999" customHeight="1" x14ac:dyDescent="0.3">
      <c r="A15" s="76"/>
      <c r="B15" s="68"/>
      <c r="C15" s="66"/>
      <c r="D15" s="10" t="s">
        <v>23</v>
      </c>
      <c r="E15" s="51">
        <v>7</v>
      </c>
      <c r="F15" s="36" t="s">
        <v>23</v>
      </c>
      <c r="G15" s="35"/>
      <c r="H15" s="7"/>
      <c r="I15" s="7">
        <v>2</v>
      </c>
      <c r="J15" s="8"/>
      <c r="K15" s="1">
        <v>7</v>
      </c>
    </row>
    <row r="16" spans="1:11" ht="19.899999999999999" customHeight="1" x14ac:dyDescent="0.3">
      <c r="A16" s="76"/>
      <c r="B16" s="67" t="s">
        <v>49</v>
      </c>
      <c r="C16" s="65" t="s">
        <v>120</v>
      </c>
      <c r="D16" s="10" t="s">
        <v>64</v>
      </c>
      <c r="E16" s="51">
        <v>8</v>
      </c>
      <c r="F16" s="36" t="s">
        <v>64</v>
      </c>
      <c r="G16" s="35" t="s">
        <v>131</v>
      </c>
      <c r="H16" s="7" t="s">
        <v>131</v>
      </c>
      <c r="I16" s="7">
        <v>2</v>
      </c>
      <c r="J16" s="8"/>
      <c r="K16" s="1">
        <v>8</v>
      </c>
    </row>
    <row r="17" spans="1:11" ht="19.899999999999999" customHeight="1" x14ac:dyDescent="0.3">
      <c r="A17" s="76"/>
      <c r="B17" s="68"/>
      <c r="C17" s="66"/>
      <c r="D17" s="27" t="s">
        <v>113</v>
      </c>
      <c r="E17" s="51">
        <v>9</v>
      </c>
      <c r="F17" s="36" t="s">
        <v>113</v>
      </c>
      <c r="G17" s="35" t="s">
        <v>132</v>
      </c>
      <c r="H17" s="7" t="s">
        <v>132</v>
      </c>
      <c r="I17" s="7">
        <v>2</v>
      </c>
      <c r="J17" s="8"/>
      <c r="K17" s="1">
        <v>9</v>
      </c>
    </row>
    <row r="18" spans="1:11" ht="19.899999999999999" customHeight="1" x14ac:dyDescent="0.3">
      <c r="A18" s="76"/>
      <c r="B18" s="5" t="s">
        <v>10</v>
      </c>
      <c r="C18" s="69" t="s">
        <v>89</v>
      </c>
      <c r="D18" s="70"/>
      <c r="E18" s="51">
        <v>10</v>
      </c>
      <c r="F18" s="33"/>
      <c r="G18" s="35" t="s">
        <v>29</v>
      </c>
      <c r="H18" s="7" t="s">
        <v>29</v>
      </c>
      <c r="I18" s="11">
        <v>3</v>
      </c>
      <c r="J18" s="8"/>
      <c r="K18" s="1">
        <v>10</v>
      </c>
    </row>
    <row r="19" spans="1:11" ht="19.899999999999999" customHeight="1" x14ac:dyDescent="0.3">
      <c r="A19" s="76"/>
      <c r="B19" s="67" t="s">
        <v>22</v>
      </c>
      <c r="C19" s="65" t="s">
        <v>90</v>
      </c>
      <c r="D19" s="10" t="s">
        <v>85</v>
      </c>
      <c r="E19" s="51">
        <v>11</v>
      </c>
      <c r="F19" s="36" t="s">
        <v>133</v>
      </c>
      <c r="G19" s="35" t="s">
        <v>134</v>
      </c>
      <c r="H19" s="7" t="s">
        <v>140</v>
      </c>
      <c r="I19" s="7">
        <v>1</v>
      </c>
      <c r="J19" s="8"/>
      <c r="K19" s="1">
        <v>11</v>
      </c>
    </row>
    <row r="20" spans="1:11" ht="19.899999999999999" customHeight="1" x14ac:dyDescent="0.3">
      <c r="A20" s="76"/>
      <c r="B20" s="71"/>
      <c r="C20" s="66"/>
      <c r="D20" s="10" t="s">
        <v>20</v>
      </c>
      <c r="E20" s="51">
        <v>12</v>
      </c>
      <c r="F20" s="36" t="s">
        <v>20</v>
      </c>
      <c r="G20" s="35"/>
      <c r="H20" s="7"/>
      <c r="I20" s="7">
        <v>1</v>
      </c>
      <c r="J20" s="8"/>
      <c r="K20" s="1">
        <v>12</v>
      </c>
    </row>
    <row r="21" spans="1:11" ht="19.899999999999999" customHeight="1" x14ac:dyDescent="0.3">
      <c r="A21" s="76"/>
      <c r="B21" s="71"/>
      <c r="C21" s="65" t="s">
        <v>91</v>
      </c>
      <c r="D21" s="10" t="s">
        <v>54</v>
      </c>
      <c r="E21" s="51">
        <v>13</v>
      </c>
      <c r="F21" s="36" t="s">
        <v>54</v>
      </c>
      <c r="G21" s="35" t="s">
        <v>132</v>
      </c>
      <c r="H21" s="7" t="s">
        <v>132</v>
      </c>
      <c r="I21" s="7">
        <v>1</v>
      </c>
      <c r="J21" s="8"/>
      <c r="K21" s="1">
        <v>13</v>
      </c>
    </row>
    <row r="22" spans="1:11" ht="19.899999999999999" customHeight="1" x14ac:dyDescent="0.3">
      <c r="A22" s="76"/>
      <c r="B22" s="68"/>
      <c r="C22" s="66"/>
      <c r="D22" s="10" t="s">
        <v>75</v>
      </c>
      <c r="E22" s="51">
        <v>14</v>
      </c>
      <c r="F22" s="36" t="s">
        <v>75</v>
      </c>
      <c r="G22" s="35" t="s">
        <v>135</v>
      </c>
      <c r="H22" s="7" t="s">
        <v>135</v>
      </c>
      <c r="I22" s="7">
        <v>1</v>
      </c>
      <c r="J22" s="8"/>
      <c r="K22" s="1">
        <v>14</v>
      </c>
    </row>
    <row r="23" spans="1:11" ht="19.899999999999999" customHeight="1" x14ac:dyDescent="0.3">
      <c r="A23" s="76"/>
      <c r="B23" s="12" t="s">
        <v>24</v>
      </c>
      <c r="C23" s="10" t="s">
        <v>121</v>
      </c>
      <c r="D23" s="10" t="s">
        <v>92</v>
      </c>
      <c r="E23" s="51">
        <v>15</v>
      </c>
      <c r="F23" s="36" t="s">
        <v>136</v>
      </c>
      <c r="G23" s="35" t="s">
        <v>137</v>
      </c>
      <c r="H23" s="7" t="s">
        <v>165</v>
      </c>
      <c r="I23" s="7">
        <v>2</v>
      </c>
      <c r="J23" s="8"/>
      <c r="K23" s="1">
        <v>15</v>
      </c>
    </row>
    <row r="24" spans="1:11" ht="19.899999999999999" customHeight="1" x14ac:dyDescent="0.3">
      <c r="A24" s="76"/>
      <c r="B24" s="67" t="s">
        <v>50</v>
      </c>
      <c r="C24" s="65" t="s">
        <v>122</v>
      </c>
      <c r="D24" s="10" t="s">
        <v>93</v>
      </c>
      <c r="E24" s="51">
        <v>16</v>
      </c>
      <c r="F24" s="36" t="s">
        <v>93</v>
      </c>
      <c r="G24" s="35">
        <v>1200</v>
      </c>
      <c r="H24" s="7">
        <v>1200</v>
      </c>
      <c r="I24" s="7">
        <v>2</v>
      </c>
      <c r="J24" s="8"/>
      <c r="K24" s="1">
        <v>16</v>
      </c>
    </row>
    <row r="25" spans="1:11" ht="19.899999999999999" customHeight="1" x14ac:dyDescent="0.3">
      <c r="A25" s="76"/>
      <c r="B25" s="71"/>
      <c r="C25" s="66"/>
      <c r="D25" s="10" t="s">
        <v>20</v>
      </c>
      <c r="E25" s="51">
        <v>17</v>
      </c>
      <c r="F25" s="36" t="s">
        <v>20</v>
      </c>
      <c r="G25" s="35" t="s">
        <v>138</v>
      </c>
      <c r="H25" s="7" t="s">
        <v>138</v>
      </c>
      <c r="I25" s="7">
        <v>1</v>
      </c>
      <c r="J25" s="8"/>
      <c r="K25" s="1">
        <v>17</v>
      </c>
    </row>
    <row r="26" spans="1:11" ht="19.899999999999999" customHeight="1" x14ac:dyDescent="0.3">
      <c r="A26" s="76"/>
      <c r="B26" s="71"/>
      <c r="C26" s="62" t="s">
        <v>123</v>
      </c>
      <c r="D26" s="10" t="s">
        <v>94</v>
      </c>
      <c r="E26" s="51">
        <v>18</v>
      </c>
      <c r="F26" s="36" t="s">
        <v>82</v>
      </c>
      <c r="G26" s="35" t="s">
        <v>128</v>
      </c>
      <c r="H26" s="7" t="s">
        <v>150</v>
      </c>
      <c r="I26" s="7">
        <v>2</v>
      </c>
      <c r="J26" s="8"/>
      <c r="K26" s="1">
        <v>18</v>
      </c>
    </row>
    <row r="27" spans="1:11" ht="19.899999999999999" customHeight="1" x14ac:dyDescent="0.3">
      <c r="A27" s="76"/>
      <c r="B27" s="71"/>
      <c r="C27" s="63"/>
      <c r="D27" s="10" t="s">
        <v>95</v>
      </c>
      <c r="E27" s="51">
        <v>19</v>
      </c>
      <c r="F27" s="36" t="s">
        <v>139</v>
      </c>
      <c r="G27" s="35">
        <v>2000</v>
      </c>
      <c r="H27" s="7">
        <v>2200</v>
      </c>
      <c r="I27" s="7">
        <v>2</v>
      </c>
      <c r="J27" s="8"/>
      <c r="K27" s="1">
        <v>19</v>
      </c>
    </row>
    <row r="28" spans="1:11" ht="19.899999999999999" customHeight="1" x14ac:dyDescent="0.3">
      <c r="A28" s="76"/>
      <c r="B28" s="68"/>
      <c r="C28" s="64"/>
      <c r="D28" s="10" t="s">
        <v>66</v>
      </c>
      <c r="E28" s="51">
        <v>20</v>
      </c>
      <c r="F28" s="36" t="s">
        <v>21</v>
      </c>
      <c r="G28" s="35" t="s">
        <v>138</v>
      </c>
      <c r="H28" s="7" t="s">
        <v>166</v>
      </c>
      <c r="I28" s="7">
        <v>2</v>
      </c>
      <c r="J28" s="8"/>
      <c r="K28" s="1">
        <v>20</v>
      </c>
    </row>
    <row r="29" spans="1:11" ht="19.899999999999999" customHeight="1" x14ac:dyDescent="0.3">
      <c r="A29" s="76"/>
      <c r="B29" s="67" t="s">
        <v>11</v>
      </c>
      <c r="C29" s="79" t="s">
        <v>77</v>
      </c>
      <c r="D29" s="13" t="s">
        <v>96</v>
      </c>
      <c r="E29" s="51">
        <v>21</v>
      </c>
      <c r="F29" s="38" t="s">
        <v>117</v>
      </c>
      <c r="G29" s="39" t="s">
        <v>140</v>
      </c>
      <c r="H29" s="14" t="s">
        <v>134</v>
      </c>
      <c r="I29" s="14">
        <v>2</v>
      </c>
      <c r="J29" s="8"/>
      <c r="K29" s="1">
        <v>21</v>
      </c>
    </row>
    <row r="30" spans="1:11" ht="19.899999999999999" customHeight="1" x14ac:dyDescent="0.3">
      <c r="A30" s="76"/>
      <c r="B30" s="71"/>
      <c r="C30" s="80"/>
      <c r="D30" s="13" t="s">
        <v>60</v>
      </c>
      <c r="E30" s="51">
        <v>22</v>
      </c>
      <c r="F30" s="38" t="s">
        <v>55</v>
      </c>
      <c r="G30" s="39">
        <v>900</v>
      </c>
      <c r="H30" s="14">
        <v>900</v>
      </c>
      <c r="I30" s="14">
        <v>2</v>
      </c>
      <c r="J30" s="8"/>
      <c r="K30" s="1">
        <v>22</v>
      </c>
    </row>
    <row r="31" spans="1:11" ht="19.899999999999999" customHeight="1" x14ac:dyDescent="0.3">
      <c r="A31" s="76"/>
      <c r="B31" s="68"/>
      <c r="C31" s="81"/>
      <c r="D31" s="13" t="s">
        <v>56</v>
      </c>
      <c r="E31" s="51">
        <v>23</v>
      </c>
      <c r="F31" s="38" t="s">
        <v>56</v>
      </c>
      <c r="G31" s="39" t="s">
        <v>141</v>
      </c>
      <c r="H31" s="14" t="s">
        <v>141</v>
      </c>
      <c r="I31" s="14">
        <v>2</v>
      </c>
      <c r="J31" s="8"/>
      <c r="K31" s="1">
        <v>23</v>
      </c>
    </row>
    <row r="32" spans="1:11" ht="19.899999999999999" customHeight="1" x14ac:dyDescent="0.3">
      <c r="A32" s="76"/>
      <c r="B32" s="67" t="s">
        <v>12</v>
      </c>
      <c r="C32" s="60" t="s">
        <v>97</v>
      </c>
      <c r="D32" s="61"/>
      <c r="E32" s="51">
        <v>24</v>
      </c>
      <c r="F32" s="40"/>
      <c r="G32" s="39" t="s">
        <v>142</v>
      </c>
      <c r="H32" s="14" t="s">
        <v>163</v>
      </c>
      <c r="I32" s="14">
        <v>2</v>
      </c>
      <c r="J32" s="8"/>
      <c r="K32" s="1">
        <v>24</v>
      </c>
    </row>
    <row r="33" spans="1:11" ht="19.899999999999999" customHeight="1" x14ac:dyDescent="0.3">
      <c r="A33" s="77"/>
      <c r="B33" s="68"/>
      <c r="C33" s="60" t="s">
        <v>98</v>
      </c>
      <c r="D33" s="61"/>
      <c r="E33" s="51">
        <v>25</v>
      </c>
      <c r="F33" s="40"/>
      <c r="G33" s="39" t="s">
        <v>143</v>
      </c>
      <c r="H33" s="14" t="s">
        <v>170</v>
      </c>
      <c r="I33" s="14">
        <v>2</v>
      </c>
      <c r="J33" s="8"/>
      <c r="K33" s="1">
        <v>25</v>
      </c>
    </row>
    <row r="34" spans="1:11" ht="19.899999999999999" customHeight="1" x14ac:dyDescent="0.3">
      <c r="A34" s="53"/>
      <c r="B34" s="54"/>
      <c r="C34" s="54"/>
      <c r="D34" s="54"/>
      <c r="E34" s="54"/>
      <c r="F34" s="54"/>
      <c r="G34" s="54"/>
      <c r="H34" s="55"/>
      <c r="I34" s="9">
        <f>SUM(I9:I33)</f>
        <v>46</v>
      </c>
      <c r="J34" s="28"/>
    </row>
    <row r="35" spans="1:11" ht="19.899999999999999" customHeight="1" x14ac:dyDescent="0.3">
      <c r="A35" s="57" t="s">
        <v>14</v>
      </c>
      <c r="B35" s="5" t="s">
        <v>61</v>
      </c>
      <c r="C35" s="69" t="s">
        <v>57</v>
      </c>
      <c r="D35" s="70"/>
      <c r="E35" s="51">
        <v>1</v>
      </c>
      <c r="F35" s="33"/>
      <c r="G35" s="35" t="s">
        <v>7</v>
      </c>
      <c r="H35" s="7" t="s">
        <v>7</v>
      </c>
      <c r="I35" s="7">
        <v>4</v>
      </c>
      <c r="J35" s="8"/>
      <c r="K35" s="1">
        <v>1</v>
      </c>
    </row>
    <row r="36" spans="1:11" ht="19.899999999999999" customHeight="1" x14ac:dyDescent="0.3">
      <c r="A36" s="58"/>
      <c r="B36" s="67" t="s">
        <v>37</v>
      </c>
      <c r="C36" s="82" t="s">
        <v>38</v>
      </c>
      <c r="D36" s="83"/>
      <c r="E36" s="51">
        <v>2</v>
      </c>
      <c r="F36" s="33"/>
      <c r="G36" s="35"/>
      <c r="H36" s="15"/>
      <c r="I36" s="7">
        <v>3</v>
      </c>
      <c r="J36" s="8"/>
      <c r="K36" s="1">
        <v>2</v>
      </c>
    </row>
    <row r="37" spans="1:11" ht="19.899999999999999" customHeight="1" x14ac:dyDescent="0.3">
      <c r="A37" s="58"/>
      <c r="B37" s="68"/>
      <c r="C37" s="82" t="s">
        <v>39</v>
      </c>
      <c r="D37" s="83"/>
      <c r="E37" s="51">
        <v>3</v>
      </c>
      <c r="F37" s="33"/>
      <c r="G37" s="35"/>
      <c r="H37" s="15"/>
      <c r="I37" s="7">
        <v>3</v>
      </c>
      <c r="J37" s="8"/>
      <c r="K37" s="1">
        <v>3</v>
      </c>
    </row>
    <row r="38" spans="1:11" ht="19.899999999999999" customHeight="1" x14ac:dyDescent="0.3">
      <c r="A38" s="58"/>
      <c r="B38" s="67" t="s">
        <v>17</v>
      </c>
      <c r="C38" s="65" t="s">
        <v>99</v>
      </c>
      <c r="D38" s="10" t="s">
        <v>100</v>
      </c>
      <c r="E38" s="51">
        <v>4</v>
      </c>
      <c r="F38" s="36" t="s">
        <v>144</v>
      </c>
      <c r="G38" s="35">
        <v>19843</v>
      </c>
      <c r="H38" s="50">
        <f>$A$8*60</f>
        <v>17007.899999999998</v>
      </c>
      <c r="I38" s="11">
        <v>1</v>
      </c>
      <c r="J38" s="8"/>
      <c r="K38" s="1">
        <v>4</v>
      </c>
    </row>
    <row r="39" spans="1:11" ht="19.899999999999999" customHeight="1" x14ac:dyDescent="0.3">
      <c r="A39" s="58"/>
      <c r="B39" s="71"/>
      <c r="C39" s="78"/>
      <c r="D39" s="10" t="s">
        <v>70</v>
      </c>
      <c r="E39" s="51">
        <v>5</v>
      </c>
      <c r="F39" s="36" t="s">
        <v>70</v>
      </c>
      <c r="G39" s="35">
        <v>3402</v>
      </c>
      <c r="H39" s="50">
        <f>$A$8*12</f>
        <v>3401.58</v>
      </c>
      <c r="I39" s="11">
        <v>1</v>
      </c>
      <c r="J39" s="8"/>
      <c r="K39" s="1">
        <v>5</v>
      </c>
    </row>
    <row r="40" spans="1:11" ht="19.899999999999999" customHeight="1" x14ac:dyDescent="0.3">
      <c r="A40" s="58"/>
      <c r="B40" s="71"/>
      <c r="C40" s="78"/>
      <c r="D40" s="10" t="s">
        <v>81</v>
      </c>
      <c r="E40" s="51">
        <v>6</v>
      </c>
      <c r="F40" s="36" t="s">
        <v>145</v>
      </c>
      <c r="G40" s="35" t="s">
        <v>146</v>
      </c>
      <c r="H40" s="50" t="s">
        <v>146</v>
      </c>
      <c r="I40" s="11">
        <v>2</v>
      </c>
      <c r="J40" s="8"/>
      <c r="K40" s="1">
        <v>6</v>
      </c>
    </row>
    <row r="41" spans="1:11" ht="19.899999999999999" customHeight="1" x14ac:dyDescent="0.3">
      <c r="A41" s="58"/>
      <c r="B41" s="71"/>
      <c r="C41" s="78"/>
      <c r="D41" s="10" t="s">
        <v>101</v>
      </c>
      <c r="E41" s="51">
        <v>7</v>
      </c>
      <c r="F41" s="36" t="s">
        <v>147</v>
      </c>
      <c r="G41" s="41">
        <v>50</v>
      </c>
      <c r="H41" s="11">
        <v>20</v>
      </c>
      <c r="I41" s="11">
        <v>1</v>
      </c>
      <c r="J41" s="8"/>
      <c r="K41" s="1">
        <v>7</v>
      </c>
    </row>
    <row r="42" spans="1:11" ht="19.899999999999999" customHeight="1" x14ac:dyDescent="0.3">
      <c r="A42" s="58"/>
      <c r="B42" s="71"/>
      <c r="C42" s="78"/>
      <c r="D42" s="16" t="s">
        <v>102</v>
      </c>
      <c r="E42" s="51">
        <v>8</v>
      </c>
      <c r="F42" s="42" t="s">
        <v>148</v>
      </c>
      <c r="G42" s="35">
        <v>8112112</v>
      </c>
      <c r="H42" s="49">
        <v>3644265</v>
      </c>
      <c r="I42" s="11">
        <v>2</v>
      </c>
      <c r="J42" s="8"/>
      <c r="K42" s="1">
        <v>8</v>
      </c>
    </row>
    <row r="43" spans="1:11" ht="19.899999999999999" customHeight="1" x14ac:dyDescent="0.3">
      <c r="A43" s="58"/>
      <c r="B43" s="71"/>
      <c r="C43" s="78"/>
      <c r="D43" s="10" t="s">
        <v>52</v>
      </c>
      <c r="E43" s="51">
        <v>9</v>
      </c>
      <c r="F43" s="36" t="s">
        <v>52</v>
      </c>
      <c r="G43" s="43" t="s">
        <v>149</v>
      </c>
      <c r="H43" s="11" t="b">
        <v>1</v>
      </c>
      <c r="I43" s="11">
        <v>1</v>
      </c>
      <c r="J43" s="8"/>
      <c r="K43" s="1">
        <v>9</v>
      </c>
    </row>
    <row r="44" spans="1:11" ht="19.899999999999999" customHeight="1" x14ac:dyDescent="0.3">
      <c r="A44" s="58"/>
      <c r="B44" s="71"/>
      <c r="C44" s="78"/>
      <c r="D44" s="10" t="s">
        <v>62</v>
      </c>
      <c r="E44" s="51">
        <v>10</v>
      </c>
      <c r="F44" s="36" t="s">
        <v>62</v>
      </c>
      <c r="G44" s="41" t="s">
        <v>138</v>
      </c>
      <c r="H44" s="11" t="s">
        <v>166</v>
      </c>
      <c r="I44" s="11">
        <v>1</v>
      </c>
      <c r="J44" s="8"/>
      <c r="K44" s="1">
        <v>10</v>
      </c>
    </row>
    <row r="45" spans="1:11" ht="19.899999999999999" customHeight="1" x14ac:dyDescent="0.3">
      <c r="A45" s="58"/>
      <c r="B45" s="71"/>
      <c r="C45" s="78"/>
      <c r="D45" s="10" t="s">
        <v>103</v>
      </c>
      <c r="E45" s="51">
        <v>11</v>
      </c>
      <c r="F45" s="36" t="s">
        <v>103</v>
      </c>
      <c r="G45" s="41" t="s">
        <v>150</v>
      </c>
      <c r="H45" s="11" t="s">
        <v>150</v>
      </c>
      <c r="I45" s="11">
        <v>1</v>
      </c>
      <c r="J45" s="8"/>
      <c r="K45" s="1">
        <v>11</v>
      </c>
    </row>
    <row r="46" spans="1:11" ht="19.899999999999999" customHeight="1" x14ac:dyDescent="0.3">
      <c r="A46" s="58"/>
      <c r="B46" s="71"/>
      <c r="C46" s="78"/>
      <c r="D46" s="10" t="s">
        <v>86</v>
      </c>
      <c r="E46" s="51">
        <v>12</v>
      </c>
      <c r="F46" s="36" t="s">
        <v>86</v>
      </c>
      <c r="G46" s="43" t="s">
        <v>149</v>
      </c>
      <c r="H46" s="11" t="b">
        <v>1</v>
      </c>
      <c r="I46" s="11">
        <v>1</v>
      </c>
      <c r="J46" s="8"/>
      <c r="K46" s="1">
        <v>12</v>
      </c>
    </row>
    <row r="47" spans="1:11" ht="19.899999999999999" customHeight="1" x14ac:dyDescent="0.3">
      <c r="A47" s="58"/>
      <c r="B47" s="68"/>
      <c r="C47" s="66"/>
      <c r="D47" s="10" t="s">
        <v>71</v>
      </c>
      <c r="E47" s="51">
        <v>13</v>
      </c>
      <c r="F47" s="36" t="s">
        <v>71</v>
      </c>
      <c r="G47" s="41" t="s">
        <v>138</v>
      </c>
      <c r="H47" s="11" t="s">
        <v>166</v>
      </c>
      <c r="I47" s="11">
        <v>1</v>
      </c>
      <c r="J47" s="8"/>
      <c r="K47" s="1">
        <v>13</v>
      </c>
    </row>
    <row r="48" spans="1:11" ht="19.899999999999999" customHeight="1" x14ac:dyDescent="0.3">
      <c r="A48" s="58"/>
      <c r="B48" s="67" t="s">
        <v>31</v>
      </c>
      <c r="C48" s="69" t="s">
        <v>124</v>
      </c>
      <c r="D48" s="70"/>
      <c r="E48" s="51">
        <v>14</v>
      </c>
      <c r="F48" s="33"/>
      <c r="G48" s="41"/>
      <c r="H48" s="11"/>
      <c r="I48" s="11">
        <v>2</v>
      </c>
      <c r="J48" s="8"/>
      <c r="K48" s="1">
        <v>14</v>
      </c>
    </row>
    <row r="49" spans="1:11" ht="19.899999999999999" customHeight="1" x14ac:dyDescent="0.3">
      <c r="A49" s="58"/>
      <c r="B49" s="71"/>
      <c r="C49" s="69" t="s">
        <v>83</v>
      </c>
      <c r="D49" s="70"/>
      <c r="E49" s="51">
        <v>15</v>
      </c>
      <c r="F49" s="33"/>
      <c r="G49" s="41">
        <v>9921</v>
      </c>
      <c r="H49" s="50">
        <f>$A$8*35</f>
        <v>9921.2749999999996</v>
      </c>
      <c r="I49" s="11">
        <v>2</v>
      </c>
      <c r="J49" s="8"/>
      <c r="K49" s="1">
        <v>15</v>
      </c>
    </row>
    <row r="50" spans="1:11" ht="19.899999999999999" customHeight="1" x14ac:dyDescent="0.3">
      <c r="A50" s="58"/>
      <c r="B50" s="71"/>
      <c r="C50" s="69" t="s">
        <v>84</v>
      </c>
      <c r="D50" s="70"/>
      <c r="E50" s="51">
        <v>16</v>
      </c>
      <c r="F50" s="33"/>
      <c r="G50" s="41">
        <v>9921</v>
      </c>
      <c r="H50" s="50">
        <f>$A$8*30</f>
        <v>8503.9499999999989</v>
      </c>
      <c r="I50" s="11">
        <v>2</v>
      </c>
      <c r="J50" s="8"/>
      <c r="K50" s="1">
        <v>16</v>
      </c>
    </row>
    <row r="51" spans="1:11" ht="19.899999999999999" customHeight="1" x14ac:dyDescent="0.3">
      <c r="A51" s="58"/>
      <c r="B51" s="71"/>
      <c r="C51" s="69" t="s">
        <v>32</v>
      </c>
      <c r="D51" s="70"/>
      <c r="E51" s="51">
        <v>17</v>
      </c>
      <c r="F51" s="33"/>
      <c r="G51" s="41">
        <v>0</v>
      </c>
      <c r="H51" s="11">
        <v>0</v>
      </c>
      <c r="I51" s="11">
        <v>2</v>
      </c>
      <c r="J51" s="8"/>
      <c r="K51" s="1">
        <v>17</v>
      </c>
    </row>
    <row r="52" spans="1:11" ht="19.899999999999999" customHeight="1" x14ac:dyDescent="0.3">
      <c r="A52" s="58"/>
      <c r="B52" s="68"/>
      <c r="C52" s="69" t="s">
        <v>78</v>
      </c>
      <c r="D52" s="70"/>
      <c r="E52" s="51">
        <v>18</v>
      </c>
      <c r="F52" s="33"/>
      <c r="G52" s="41">
        <v>6800</v>
      </c>
      <c r="H52" s="50">
        <v>6800</v>
      </c>
      <c r="I52" s="11">
        <v>2</v>
      </c>
      <c r="J52" s="8"/>
      <c r="K52" s="1">
        <v>18</v>
      </c>
    </row>
    <row r="53" spans="1:11" ht="19.899999999999999" customHeight="1" x14ac:dyDescent="0.3">
      <c r="A53" s="58"/>
      <c r="B53" s="67" t="s">
        <v>16</v>
      </c>
      <c r="C53" s="65" t="s">
        <v>104</v>
      </c>
      <c r="D53" s="17" t="s">
        <v>106</v>
      </c>
      <c r="E53" s="51">
        <v>19</v>
      </c>
      <c r="F53" s="44" t="s">
        <v>82</v>
      </c>
      <c r="G53" s="35" t="s">
        <v>151</v>
      </c>
      <c r="H53" s="15" t="s">
        <v>128</v>
      </c>
      <c r="I53" s="7">
        <v>1</v>
      </c>
      <c r="J53" s="8"/>
      <c r="K53" s="1">
        <v>19</v>
      </c>
    </row>
    <row r="54" spans="1:11" ht="19.899999999999999" customHeight="1" x14ac:dyDescent="0.3">
      <c r="A54" s="58"/>
      <c r="B54" s="71"/>
      <c r="C54" s="78"/>
      <c r="D54" s="17" t="s">
        <v>65</v>
      </c>
      <c r="E54" s="51">
        <v>20</v>
      </c>
      <c r="F54" s="44" t="s">
        <v>65</v>
      </c>
      <c r="G54" s="35">
        <v>1200</v>
      </c>
      <c r="H54" s="15">
        <v>1200</v>
      </c>
      <c r="I54" s="7">
        <v>1</v>
      </c>
      <c r="J54" s="8"/>
      <c r="K54" s="1">
        <v>20</v>
      </c>
    </row>
    <row r="55" spans="1:11" ht="19.899999999999999" customHeight="1" x14ac:dyDescent="0.3">
      <c r="A55" s="58"/>
      <c r="B55" s="71"/>
      <c r="C55" s="66"/>
      <c r="D55" s="17" t="s">
        <v>40</v>
      </c>
      <c r="E55" s="51">
        <v>21</v>
      </c>
      <c r="F55" s="44" t="s">
        <v>28</v>
      </c>
      <c r="G55" s="35" t="s">
        <v>131</v>
      </c>
      <c r="H55" s="15" t="s">
        <v>131</v>
      </c>
      <c r="I55" s="7">
        <v>1</v>
      </c>
      <c r="J55" s="8"/>
      <c r="K55" s="1">
        <v>21</v>
      </c>
    </row>
    <row r="56" spans="1:11" ht="19.899999999999999" customHeight="1" x14ac:dyDescent="0.3">
      <c r="A56" s="58"/>
      <c r="B56" s="71"/>
      <c r="C56" s="65" t="s">
        <v>105</v>
      </c>
      <c r="D56" s="17" t="s">
        <v>106</v>
      </c>
      <c r="E56" s="51">
        <v>22</v>
      </c>
      <c r="F56" s="44" t="s">
        <v>82</v>
      </c>
      <c r="G56" s="35" t="s">
        <v>151</v>
      </c>
      <c r="H56" s="15" t="s">
        <v>128</v>
      </c>
      <c r="I56" s="7">
        <v>1</v>
      </c>
      <c r="J56" s="8"/>
      <c r="K56" s="1">
        <v>22</v>
      </c>
    </row>
    <row r="57" spans="1:11" ht="19.899999999999999" customHeight="1" x14ac:dyDescent="0.3">
      <c r="A57" s="58"/>
      <c r="B57" s="71"/>
      <c r="C57" s="78"/>
      <c r="D57" s="17" t="s">
        <v>65</v>
      </c>
      <c r="E57" s="51">
        <v>23</v>
      </c>
      <c r="F57" s="44" t="s">
        <v>65</v>
      </c>
      <c r="G57" s="35">
        <v>1200</v>
      </c>
      <c r="H57" s="15">
        <v>1200</v>
      </c>
      <c r="I57" s="7">
        <v>1</v>
      </c>
      <c r="J57" s="8"/>
      <c r="K57" s="1">
        <v>23</v>
      </c>
    </row>
    <row r="58" spans="1:11" ht="19.899999999999999" customHeight="1" x14ac:dyDescent="0.3">
      <c r="A58" s="58"/>
      <c r="B58" s="68"/>
      <c r="C58" s="66"/>
      <c r="D58" s="17" t="s">
        <v>28</v>
      </c>
      <c r="E58" s="51">
        <v>24</v>
      </c>
      <c r="F58" s="44" t="s">
        <v>28</v>
      </c>
      <c r="G58" s="35" t="s">
        <v>131</v>
      </c>
      <c r="H58" s="15" t="s">
        <v>131</v>
      </c>
      <c r="I58" s="7">
        <v>1</v>
      </c>
      <c r="J58" s="8"/>
      <c r="K58" s="1">
        <v>24</v>
      </c>
    </row>
    <row r="59" spans="1:11" ht="19.899999999999999" customHeight="1" x14ac:dyDescent="0.3">
      <c r="A59" s="58"/>
      <c r="B59" s="67" t="s">
        <v>33</v>
      </c>
      <c r="C59" s="65" t="s">
        <v>125</v>
      </c>
      <c r="D59" s="18" t="s">
        <v>35</v>
      </c>
      <c r="E59" s="51">
        <v>25</v>
      </c>
      <c r="F59" s="45" t="s">
        <v>35</v>
      </c>
      <c r="G59" s="35"/>
      <c r="H59" s="15"/>
      <c r="I59" s="7">
        <v>3</v>
      </c>
      <c r="J59" s="8"/>
      <c r="K59" s="1">
        <v>25</v>
      </c>
    </row>
    <row r="60" spans="1:11" ht="19.899999999999999" customHeight="1" x14ac:dyDescent="0.3">
      <c r="A60" s="58"/>
      <c r="B60" s="71"/>
      <c r="C60" s="78"/>
      <c r="D60" s="18" t="s">
        <v>107</v>
      </c>
      <c r="E60" s="51">
        <v>26</v>
      </c>
      <c r="F60" s="45" t="s">
        <v>152</v>
      </c>
      <c r="G60" s="35" t="s">
        <v>140</v>
      </c>
      <c r="H60" s="15" t="s">
        <v>156</v>
      </c>
      <c r="I60" s="7">
        <v>2</v>
      </c>
      <c r="J60" s="8"/>
      <c r="K60" s="1">
        <v>26</v>
      </c>
    </row>
    <row r="61" spans="1:11" ht="19.899999999999999" customHeight="1" x14ac:dyDescent="0.3">
      <c r="A61" s="58"/>
      <c r="B61" s="68"/>
      <c r="C61" s="66"/>
      <c r="D61" s="18" t="s">
        <v>36</v>
      </c>
      <c r="E61" s="51">
        <v>27</v>
      </c>
      <c r="F61" s="45" t="s">
        <v>36</v>
      </c>
      <c r="G61" s="35">
        <v>900</v>
      </c>
      <c r="H61" s="15">
        <v>900</v>
      </c>
      <c r="I61" s="7">
        <v>2</v>
      </c>
      <c r="J61" s="8"/>
      <c r="K61" s="1">
        <v>27</v>
      </c>
    </row>
    <row r="62" spans="1:11" ht="19.899999999999999" customHeight="1" x14ac:dyDescent="0.3">
      <c r="A62" s="58"/>
      <c r="B62" s="5" t="s">
        <v>15</v>
      </c>
      <c r="C62" s="29" t="s">
        <v>108</v>
      </c>
      <c r="D62" s="30"/>
      <c r="E62" s="51">
        <v>28</v>
      </c>
      <c r="F62" s="33"/>
      <c r="G62" s="35" t="s">
        <v>53</v>
      </c>
      <c r="H62" s="15" t="s">
        <v>53</v>
      </c>
      <c r="I62" s="7">
        <v>10</v>
      </c>
      <c r="J62" s="8"/>
      <c r="K62" s="1">
        <v>28</v>
      </c>
    </row>
    <row r="63" spans="1:11" ht="19.899999999999999" customHeight="1" x14ac:dyDescent="0.3">
      <c r="A63" s="58"/>
      <c r="B63" s="67" t="s">
        <v>34</v>
      </c>
      <c r="C63" s="19" t="s">
        <v>127</v>
      </c>
      <c r="D63" s="18" t="s">
        <v>114</v>
      </c>
      <c r="E63" s="51">
        <v>29</v>
      </c>
      <c r="F63" s="45" t="s">
        <v>153</v>
      </c>
      <c r="G63" s="35"/>
      <c r="H63" s="15" t="s">
        <v>167</v>
      </c>
      <c r="I63" s="7">
        <v>2</v>
      </c>
      <c r="J63" s="8"/>
      <c r="K63" s="1">
        <v>29</v>
      </c>
    </row>
    <row r="64" spans="1:11" ht="19.899999999999999" customHeight="1" x14ac:dyDescent="0.3">
      <c r="A64" s="58"/>
      <c r="B64" s="68"/>
      <c r="C64" s="19" t="s">
        <v>126</v>
      </c>
      <c r="D64" s="18" t="s">
        <v>115</v>
      </c>
      <c r="E64" s="51">
        <v>30</v>
      </c>
      <c r="F64" s="45" t="s">
        <v>154</v>
      </c>
      <c r="G64" s="35"/>
      <c r="H64" s="15" t="s">
        <v>168</v>
      </c>
      <c r="I64" s="7">
        <v>2</v>
      </c>
      <c r="J64" s="8"/>
      <c r="K64" s="1">
        <v>30</v>
      </c>
    </row>
    <row r="65" spans="1:11" ht="19.899999999999999" customHeight="1" x14ac:dyDescent="0.3">
      <c r="A65" s="58"/>
      <c r="B65" s="67" t="s">
        <v>44</v>
      </c>
      <c r="C65" s="84" t="s">
        <v>109</v>
      </c>
      <c r="D65" s="20" t="s">
        <v>110</v>
      </c>
      <c r="E65" s="51">
        <v>31</v>
      </c>
      <c r="F65" s="42" t="s">
        <v>155</v>
      </c>
      <c r="G65" s="35" t="s">
        <v>156</v>
      </c>
      <c r="H65" s="15" t="s">
        <v>150</v>
      </c>
      <c r="I65" s="7">
        <v>1</v>
      </c>
      <c r="J65" s="8"/>
      <c r="K65" s="1">
        <v>31</v>
      </c>
    </row>
    <row r="66" spans="1:11" ht="19.899999999999999" customHeight="1" x14ac:dyDescent="0.3">
      <c r="A66" s="58"/>
      <c r="B66" s="71"/>
      <c r="C66" s="85"/>
      <c r="D66" s="20" t="s">
        <v>65</v>
      </c>
      <c r="E66" s="51">
        <v>32</v>
      </c>
      <c r="F66" s="42" t="s">
        <v>65</v>
      </c>
      <c r="G66" s="35">
        <v>1200</v>
      </c>
      <c r="H66" s="15">
        <v>1200</v>
      </c>
      <c r="I66" s="7">
        <v>1</v>
      </c>
      <c r="J66" s="8"/>
      <c r="K66" s="1">
        <v>32</v>
      </c>
    </row>
    <row r="67" spans="1:11" ht="19.899999999999999" customHeight="1" x14ac:dyDescent="0.3">
      <c r="A67" s="58"/>
      <c r="B67" s="71"/>
      <c r="C67" s="85"/>
      <c r="D67" s="20" t="s">
        <v>73</v>
      </c>
      <c r="E67" s="51">
        <v>33</v>
      </c>
      <c r="F67" s="42" t="s">
        <v>28</v>
      </c>
      <c r="G67" s="35" t="s">
        <v>131</v>
      </c>
      <c r="H67" s="15" t="s">
        <v>131</v>
      </c>
      <c r="I67" s="7">
        <v>1</v>
      </c>
      <c r="J67" s="8"/>
      <c r="K67" s="1">
        <v>33</v>
      </c>
    </row>
    <row r="68" spans="1:11" ht="19.899999999999999" customHeight="1" x14ac:dyDescent="0.3">
      <c r="A68" s="58"/>
      <c r="B68" s="71"/>
      <c r="C68" s="86"/>
      <c r="D68" s="20" t="s">
        <v>72</v>
      </c>
      <c r="E68" s="51">
        <v>34</v>
      </c>
      <c r="F68" s="42" t="s">
        <v>72</v>
      </c>
      <c r="G68" s="35" t="s">
        <v>138</v>
      </c>
      <c r="H68" s="15" t="s">
        <v>138</v>
      </c>
      <c r="I68" s="7">
        <v>1</v>
      </c>
      <c r="J68" s="8"/>
      <c r="K68" s="1">
        <v>34</v>
      </c>
    </row>
    <row r="69" spans="1:11" ht="19.899999999999999" customHeight="1" x14ac:dyDescent="0.3">
      <c r="A69" s="58"/>
      <c r="B69" s="71"/>
      <c r="C69" s="84" t="s">
        <v>58</v>
      </c>
      <c r="D69" s="21" t="s">
        <v>87</v>
      </c>
      <c r="E69" s="51">
        <v>35</v>
      </c>
      <c r="F69" s="46" t="s">
        <v>157</v>
      </c>
      <c r="G69" s="35">
        <v>14002901</v>
      </c>
      <c r="H69" s="49">
        <v>2862825</v>
      </c>
      <c r="I69" s="7">
        <v>2</v>
      </c>
      <c r="J69" s="8"/>
      <c r="K69" s="1">
        <v>35</v>
      </c>
    </row>
    <row r="70" spans="1:11" ht="19.899999999999999" customHeight="1" x14ac:dyDescent="0.3">
      <c r="A70" s="58"/>
      <c r="B70" s="71"/>
      <c r="C70" s="86"/>
      <c r="D70" s="21" t="s">
        <v>63</v>
      </c>
      <c r="E70" s="51">
        <v>36</v>
      </c>
      <c r="F70" s="46" t="s">
        <v>63</v>
      </c>
      <c r="G70" s="35" t="s">
        <v>131</v>
      </c>
      <c r="H70" s="15" t="s">
        <v>131</v>
      </c>
      <c r="I70" s="7">
        <v>2</v>
      </c>
      <c r="J70" s="8"/>
      <c r="K70" s="1">
        <v>36</v>
      </c>
    </row>
    <row r="71" spans="1:11" ht="19.899999999999999" customHeight="1" x14ac:dyDescent="0.3">
      <c r="A71" s="58"/>
      <c r="B71" s="71"/>
      <c r="C71" s="20" t="s">
        <v>59</v>
      </c>
      <c r="D71" s="20" t="s">
        <v>79</v>
      </c>
      <c r="E71" s="51">
        <v>37</v>
      </c>
      <c r="F71" s="42" t="s">
        <v>158</v>
      </c>
      <c r="G71" s="35"/>
      <c r="H71" s="15"/>
      <c r="I71" s="7">
        <v>2</v>
      </c>
      <c r="J71" s="8"/>
      <c r="K71" s="1">
        <v>37</v>
      </c>
    </row>
    <row r="72" spans="1:11" ht="19.899999999999999" customHeight="1" x14ac:dyDescent="0.3">
      <c r="A72" s="58"/>
      <c r="B72" s="71"/>
      <c r="C72" s="84" t="s">
        <v>67</v>
      </c>
      <c r="D72" s="20" t="s">
        <v>82</v>
      </c>
      <c r="E72" s="51">
        <v>38</v>
      </c>
      <c r="F72" s="42" t="s">
        <v>159</v>
      </c>
      <c r="G72" s="35" t="s">
        <v>160</v>
      </c>
      <c r="H72" s="15" t="s">
        <v>151</v>
      </c>
      <c r="I72" s="7">
        <v>2</v>
      </c>
      <c r="J72" s="8"/>
      <c r="K72" s="1">
        <v>38</v>
      </c>
    </row>
    <row r="73" spans="1:11" ht="19.899999999999999" customHeight="1" x14ac:dyDescent="0.3">
      <c r="A73" s="58"/>
      <c r="B73" s="71"/>
      <c r="C73" s="85"/>
      <c r="D73" s="20" t="s">
        <v>41</v>
      </c>
      <c r="E73" s="51">
        <v>39</v>
      </c>
      <c r="F73" s="42" t="s">
        <v>41</v>
      </c>
      <c r="G73" s="35">
        <v>1000</v>
      </c>
      <c r="H73" s="15">
        <v>1000</v>
      </c>
      <c r="I73" s="7">
        <v>2</v>
      </c>
      <c r="J73" s="8"/>
      <c r="K73" s="1">
        <v>39</v>
      </c>
    </row>
    <row r="74" spans="1:11" ht="19.899999999999999" customHeight="1" x14ac:dyDescent="0.3">
      <c r="A74" s="58"/>
      <c r="B74" s="68"/>
      <c r="C74" s="86"/>
      <c r="D74" s="20" t="s">
        <v>21</v>
      </c>
      <c r="E74" s="51">
        <v>40</v>
      </c>
      <c r="F74" s="42" t="s">
        <v>21</v>
      </c>
      <c r="G74" s="35" t="s">
        <v>138</v>
      </c>
      <c r="H74" s="15" t="s">
        <v>166</v>
      </c>
      <c r="I74" s="7">
        <v>2</v>
      </c>
      <c r="J74" s="8"/>
      <c r="K74" s="1">
        <v>40</v>
      </c>
    </row>
    <row r="75" spans="1:11" ht="19.899999999999999" customHeight="1" x14ac:dyDescent="0.3">
      <c r="A75" s="58"/>
      <c r="B75" s="67" t="s">
        <v>42</v>
      </c>
      <c r="C75" s="90" t="s">
        <v>171</v>
      </c>
      <c r="D75" s="91"/>
      <c r="E75" s="51">
        <v>41</v>
      </c>
      <c r="F75" s="33"/>
      <c r="G75" s="35"/>
      <c r="H75" s="15"/>
      <c r="I75" s="7">
        <v>3</v>
      </c>
      <c r="J75" s="8"/>
      <c r="K75" s="1">
        <v>41</v>
      </c>
    </row>
    <row r="76" spans="1:11" ht="19.899999999999999" customHeight="1" x14ac:dyDescent="0.3">
      <c r="A76" s="58"/>
      <c r="B76" s="71"/>
      <c r="C76" s="90" t="s">
        <v>43</v>
      </c>
      <c r="D76" s="91"/>
      <c r="E76" s="51">
        <v>42</v>
      </c>
      <c r="F76" s="33"/>
      <c r="G76" s="35">
        <v>22677</v>
      </c>
      <c r="H76" s="50">
        <f>$A$8*80</f>
        <v>22677.199999999997</v>
      </c>
      <c r="I76" s="7">
        <v>2</v>
      </c>
      <c r="J76" s="8"/>
      <c r="K76" s="1">
        <v>42</v>
      </c>
    </row>
    <row r="77" spans="1:11" ht="19.899999999999999" customHeight="1" x14ac:dyDescent="0.3">
      <c r="A77" s="58"/>
      <c r="B77" s="71"/>
      <c r="C77" s="90" t="s">
        <v>172</v>
      </c>
      <c r="D77" s="91"/>
      <c r="E77" s="51">
        <v>43</v>
      </c>
      <c r="F77" s="33"/>
      <c r="G77" s="35">
        <v>25511</v>
      </c>
      <c r="H77" s="50">
        <f>$A$8*90</f>
        <v>25511.85</v>
      </c>
      <c r="I77" s="7">
        <v>2</v>
      </c>
      <c r="J77" s="8"/>
      <c r="K77" s="1">
        <v>43</v>
      </c>
    </row>
    <row r="78" spans="1:11" ht="19.899999999999999" customHeight="1" x14ac:dyDescent="0.3">
      <c r="A78" s="58"/>
      <c r="B78" s="71"/>
      <c r="C78" s="84" t="s">
        <v>109</v>
      </c>
      <c r="D78" s="20" t="s">
        <v>111</v>
      </c>
      <c r="E78" s="51">
        <v>44</v>
      </c>
      <c r="F78" s="42" t="s">
        <v>106</v>
      </c>
      <c r="G78" s="35" t="s">
        <v>128</v>
      </c>
      <c r="H78" s="15" t="s">
        <v>169</v>
      </c>
      <c r="I78" s="7">
        <v>2</v>
      </c>
      <c r="J78" s="8"/>
      <c r="K78" s="1">
        <v>44</v>
      </c>
    </row>
    <row r="79" spans="1:11" ht="19.899999999999999" customHeight="1" x14ac:dyDescent="0.3">
      <c r="A79" s="58"/>
      <c r="B79" s="71"/>
      <c r="C79" s="85"/>
      <c r="D79" s="20" t="s">
        <v>74</v>
      </c>
      <c r="E79" s="51">
        <v>45</v>
      </c>
      <c r="F79" s="42" t="s">
        <v>65</v>
      </c>
      <c r="G79" s="35">
        <v>1200</v>
      </c>
      <c r="H79" s="15">
        <v>1200</v>
      </c>
      <c r="I79" s="7">
        <v>2</v>
      </c>
      <c r="J79" s="8"/>
      <c r="K79" s="1">
        <v>45</v>
      </c>
    </row>
    <row r="80" spans="1:11" ht="19.899999999999999" customHeight="1" x14ac:dyDescent="0.3">
      <c r="A80" s="58"/>
      <c r="B80" s="71"/>
      <c r="C80" s="86"/>
      <c r="D80" s="20" t="s">
        <v>28</v>
      </c>
      <c r="E80" s="51">
        <v>46</v>
      </c>
      <c r="F80" s="42" t="s">
        <v>28</v>
      </c>
      <c r="G80" s="35" t="s">
        <v>161</v>
      </c>
      <c r="H80" s="15" t="s">
        <v>131</v>
      </c>
      <c r="I80" s="7">
        <v>2</v>
      </c>
      <c r="J80" s="8"/>
      <c r="K80" s="1">
        <v>46</v>
      </c>
    </row>
    <row r="81" spans="1:11" ht="19.899999999999999" customHeight="1" x14ac:dyDescent="0.3">
      <c r="A81" s="58"/>
      <c r="B81" s="71"/>
      <c r="C81" s="84" t="s">
        <v>45</v>
      </c>
      <c r="D81" s="22" t="s">
        <v>117</v>
      </c>
      <c r="E81" s="51">
        <v>47</v>
      </c>
      <c r="F81" s="45" t="s">
        <v>162</v>
      </c>
      <c r="G81" s="35" t="s">
        <v>150</v>
      </c>
      <c r="H81" s="15" t="s">
        <v>140</v>
      </c>
      <c r="I81" s="7">
        <v>2</v>
      </c>
      <c r="J81" s="8"/>
      <c r="K81" s="1">
        <v>47</v>
      </c>
    </row>
    <row r="82" spans="1:11" ht="19.899999999999999" customHeight="1" x14ac:dyDescent="0.3">
      <c r="A82" s="58"/>
      <c r="B82" s="71"/>
      <c r="C82" s="85"/>
      <c r="D82" s="22" t="s">
        <v>55</v>
      </c>
      <c r="E82" s="51">
        <v>48</v>
      </c>
      <c r="F82" s="45" t="s">
        <v>55</v>
      </c>
      <c r="G82" s="35">
        <v>900</v>
      </c>
      <c r="H82" s="15">
        <v>900</v>
      </c>
      <c r="I82" s="7">
        <v>2</v>
      </c>
      <c r="J82" s="8"/>
      <c r="K82" s="1">
        <v>48</v>
      </c>
    </row>
    <row r="83" spans="1:11" ht="19.899999999999999" customHeight="1" x14ac:dyDescent="0.3">
      <c r="A83" s="58"/>
      <c r="B83" s="71"/>
      <c r="C83" s="86"/>
      <c r="D83" s="22" t="s">
        <v>48</v>
      </c>
      <c r="E83" s="51">
        <v>49</v>
      </c>
      <c r="F83" s="45" t="s">
        <v>48</v>
      </c>
      <c r="G83" s="35" t="s">
        <v>132</v>
      </c>
      <c r="H83" s="15" t="s">
        <v>132</v>
      </c>
      <c r="I83" s="7">
        <v>2</v>
      </c>
      <c r="J83" s="8"/>
      <c r="K83" s="1">
        <v>49</v>
      </c>
    </row>
    <row r="84" spans="1:11" ht="19.899999999999999" customHeight="1" x14ac:dyDescent="0.3">
      <c r="A84" s="58"/>
      <c r="B84" s="71"/>
      <c r="C84" s="84" t="s">
        <v>46</v>
      </c>
      <c r="D84" s="22" t="s">
        <v>117</v>
      </c>
      <c r="E84" s="51">
        <v>50</v>
      </c>
      <c r="F84" s="45" t="s">
        <v>162</v>
      </c>
      <c r="G84" s="35" t="s">
        <v>150</v>
      </c>
      <c r="H84" s="15" t="s">
        <v>140</v>
      </c>
      <c r="I84" s="7">
        <v>2</v>
      </c>
      <c r="J84" s="8"/>
      <c r="K84" s="1">
        <v>50</v>
      </c>
    </row>
    <row r="85" spans="1:11" ht="19.899999999999999" customHeight="1" x14ac:dyDescent="0.3">
      <c r="A85" s="58"/>
      <c r="B85" s="71"/>
      <c r="C85" s="85"/>
      <c r="D85" s="22" t="s">
        <v>55</v>
      </c>
      <c r="E85" s="51">
        <v>51</v>
      </c>
      <c r="F85" s="45" t="s">
        <v>55</v>
      </c>
      <c r="G85" s="35">
        <v>900</v>
      </c>
      <c r="H85" s="15">
        <v>900</v>
      </c>
      <c r="I85" s="7">
        <v>2</v>
      </c>
      <c r="J85" s="8"/>
      <c r="K85" s="1">
        <v>51</v>
      </c>
    </row>
    <row r="86" spans="1:11" ht="19.899999999999999" customHeight="1" x14ac:dyDescent="0.3">
      <c r="A86" s="58"/>
      <c r="B86" s="71"/>
      <c r="C86" s="86"/>
      <c r="D86" s="22" t="s">
        <v>48</v>
      </c>
      <c r="E86" s="51">
        <v>52</v>
      </c>
      <c r="F86" s="45" t="s">
        <v>48</v>
      </c>
      <c r="G86" s="35" t="s">
        <v>132</v>
      </c>
      <c r="H86" s="15" t="s">
        <v>132</v>
      </c>
      <c r="I86" s="7">
        <v>2</v>
      </c>
      <c r="J86" s="8"/>
      <c r="K86" s="1">
        <v>52</v>
      </c>
    </row>
    <row r="87" spans="1:11" ht="19.899999999999999" customHeight="1" x14ac:dyDescent="0.3">
      <c r="A87" s="58"/>
      <c r="B87" s="71"/>
      <c r="C87" s="84" t="s">
        <v>47</v>
      </c>
      <c r="D87" s="22" t="s">
        <v>117</v>
      </c>
      <c r="E87" s="51">
        <v>53</v>
      </c>
      <c r="F87" s="45" t="s">
        <v>162</v>
      </c>
      <c r="G87" s="35" t="s">
        <v>150</v>
      </c>
      <c r="H87" s="15" t="s">
        <v>140</v>
      </c>
      <c r="I87" s="7">
        <v>2</v>
      </c>
      <c r="J87" s="8"/>
      <c r="K87" s="1">
        <v>53</v>
      </c>
    </row>
    <row r="88" spans="1:11" ht="19.899999999999999" customHeight="1" x14ac:dyDescent="0.3">
      <c r="A88" s="58"/>
      <c r="B88" s="71"/>
      <c r="C88" s="85"/>
      <c r="D88" s="22" t="s">
        <v>55</v>
      </c>
      <c r="E88" s="51">
        <v>54</v>
      </c>
      <c r="F88" s="45" t="s">
        <v>55</v>
      </c>
      <c r="G88" s="35">
        <v>900</v>
      </c>
      <c r="H88" s="15">
        <v>900</v>
      </c>
      <c r="I88" s="7">
        <v>2</v>
      </c>
      <c r="J88" s="8"/>
      <c r="K88" s="1">
        <v>54</v>
      </c>
    </row>
    <row r="89" spans="1:11" ht="19.899999999999999" customHeight="1" x14ac:dyDescent="0.3">
      <c r="A89" s="59"/>
      <c r="B89" s="68"/>
      <c r="C89" s="86"/>
      <c r="D89" s="22" t="s">
        <v>48</v>
      </c>
      <c r="E89" s="51">
        <v>55</v>
      </c>
      <c r="F89" s="45" t="s">
        <v>48</v>
      </c>
      <c r="G89" s="35" t="s">
        <v>132</v>
      </c>
      <c r="H89" s="15" t="s">
        <v>132</v>
      </c>
      <c r="I89" s="7">
        <v>2</v>
      </c>
      <c r="J89" s="8"/>
      <c r="K89" s="1">
        <v>55</v>
      </c>
    </row>
    <row r="90" spans="1:11" ht="19.899999999999999" customHeight="1" x14ac:dyDescent="0.3">
      <c r="A90" s="53"/>
      <c r="B90" s="54"/>
      <c r="C90" s="54"/>
      <c r="D90" s="54"/>
      <c r="E90" s="54"/>
      <c r="F90" s="54"/>
      <c r="G90" s="54"/>
      <c r="H90" s="55"/>
      <c r="I90" s="9">
        <f>SUM(I35:I89)</f>
        <v>106</v>
      </c>
      <c r="J90" s="28"/>
    </row>
    <row r="91" spans="1:11" ht="19.899999999999999" customHeight="1" thickBot="1" x14ac:dyDescent="0.35">
      <c r="A91" s="87" t="s">
        <v>13</v>
      </c>
      <c r="B91" s="88"/>
      <c r="C91" s="88"/>
      <c r="D91" s="88"/>
      <c r="E91" s="88"/>
      <c r="F91" s="88"/>
      <c r="G91" s="88"/>
      <c r="H91" s="89"/>
      <c r="I91" s="23">
        <f>SUM(I8,I34,I90)</f>
        <v>200</v>
      </c>
      <c r="J91" s="26">
        <f>SUM(J8,J34,J90)</f>
        <v>0</v>
      </c>
    </row>
  </sheetData>
  <mergeCells count="60">
    <mergeCell ref="A91:H91"/>
    <mergeCell ref="B53:B58"/>
    <mergeCell ref="C56:C58"/>
    <mergeCell ref="B65:B74"/>
    <mergeCell ref="C77:D77"/>
    <mergeCell ref="C76:D76"/>
    <mergeCell ref="C75:D75"/>
    <mergeCell ref="C65:C68"/>
    <mergeCell ref="C69:C70"/>
    <mergeCell ref="A35:A89"/>
    <mergeCell ref="B48:B52"/>
    <mergeCell ref="C52:D52"/>
    <mergeCell ref="C51:D51"/>
    <mergeCell ref="C50:D50"/>
    <mergeCell ref="C49:D49"/>
    <mergeCell ref="C48:D48"/>
    <mergeCell ref="B75:B89"/>
    <mergeCell ref="C72:C74"/>
    <mergeCell ref="C36:D36"/>
    <mergeCell ref="C78:C80"/>
    <mergeCell ref="C81:C83"/>
    <mergeCell ref="C84:C86"/>
    <mergeCell ref="C87:C89"/>
    <mergeCell ref="A34:H34"/>
    <mergeCell ref="B59:B61"/>
    <mergeCell ref="C59:C61"/>
    <mergeCell ref="B63:B64"/>
    <mergeCell ref="B36:B37"/>
    <mergeCell ref="C53:C55"/>
    <mergeCell ref="C38:C47"/>
    <mergeCell ref="B38:B47"/>
    <mergeCell ref="C35:D35"/>
    <mergeCell ref="C37:D37"/>
    <mergeCell ref="C4:D4"/>
    <mergeCell ref="B3:D3"/>
    <mergeCell ref="C7:D7"/>
    <mergeCell ref="A8:H8"/>
    <mergeCell ref="B9:B15"/>
    <mergeCell ref="A9:A33"/>
    <mergeCell ref="C9:C15"/>
    <mergeCell ref="C29:C31"/>
    <mergeCell ref="C5:D5"/>
    <mergeCell ref="B29:B31"/>
    <mergeCell ref="B32:B33"/>
    <mergeCell ref="A1:J1"/>
    <mergeCell ref="A90:H90"/>
    <mergeCell ref="A2:J2"/>
    <mergeCell ref="A4:A7"/>
    <mergeCell ref="C32:D32"/>
    <mergeCell ref="C26:C28"/>
    <mergeCell ref="C16:C17"/>
    <mergeCell ref="B16:B17"/>
    <mergeCell ref="C21:C22"/>
    <mergeCell ref="C18:D18"/>
    <mergeCell ref="C24:C25"/>
    <mergeCell ref="B19:B22"/>
    <mergeCell ref="B24:B28"/>
    <mergeCell ref="C19:C20"/>
    <mergeCell ref="C33:D33"/>
    <mergeCell ref="C6:D6"/>
  </mergeCells>
  <phoneticPr fontId="1" type="noConversion"/>
  <conditionalFormatting sqref="J91">
    <cfRule type="cellIs" dxfId="2" priority="1" operator="between">
      <formula>150</formula>
      <formula>170</formula>
    </cfRule>
    <cfRule type="cellIs" dxfId="1" priority="2" operator="between">
      <formula>110</formula>
      <formula>130</formula>
    </cfRule>
    <cfRule type="cellIs" dxfId="0" priority="3" operator="between">
      <formula>70</formula>
      <formula>90</formula>
    </cfRule>
  </conditionalFormatting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2025-03-25T10:10:30Z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1b9bf8c4-9ba5-4705-9ee0-fe2ee0bbfd6e</vt:lpwstr>
  </property>
</Properties>
</file>