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9\"/>
    </mc:Choice>
  </mc:AlternateContent>
  <xr:revisionPtr revIDLastSave="0" documentId="13_ncr:1_{9C1B4CCA-43B5-4F24-AE13-A8E159732458}" xr6:coauthVersionLast="47" xr6:coauthVersionMax="47" xr10:uidLastSave="{00000000-0000-0000-0000-000000000000}"/>
  <bookViews>
    <workbookView xWindow="16935" yWindow="3690" windowWidth="29040" windowHeight="1743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89" i="1" l="1"/>
  <c r="D76" i="1"/>
  <c r="D72" i="1"/>
  <c r="D68" i="1"/>
  <c r="D65" i="1"/>
  <c r="D64" i="1"/>
  <c r="D61" i="1"/>
  <c r="D58" i="1"/>
  <c r="D47" i="1"/>
  <c r="D43" i="1"/>
  <c r="D30" i="1"/>
  <c r="D28" i="1"/>
  <c r="D25" i="1"/>
  <c r="D23" i="1"/>
  <c r="D20" i="1"/>
  <c r="D18" i="1"/>
  <c r="D17" i="1"/>
  <c r="D10" i="1"/>
  <c r="D9" i="1"/>
  <c r="H39" i="1"/>
  <c r="I101" i="1"/>
  <c r="H101" i="1"/>
  <c r="I39" i="1"/>
  <c r="H8" i="1" l="1"/>
  <c r="I8" i="1"/>
  <c r="I102" i="1" l="1"/>
  <c r="H102" i="1"/>
</calcChain>
</file>

<file path=xl/sharedStrings.xml><?xml version="1.0" encoding="utf-8"?>
<sst xmlns="http://schemas.openxmlformats.org/spreadsheetml/2006/main" count="167" uniqueCount="153">
  <si>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</si>
  <si>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</si>
  <si>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</si>
  <si>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</si>
  <si>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</si>
  <si>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</si>
  <si>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</si>
  <si>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</si>
  <si>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</si>
  <si>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</si>
  <si>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</si>
  <si>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</si>
  <si>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</si>
  <si>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</si>
  <si>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</si>
  <si>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</si>
  <si>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</si>
  <si>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</si>
  <si>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</si>
  <si>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</si>
  <si>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</si>
  <si>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</si>
  <si>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</si>
  <si>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</si>
  <si>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</si>
  <si>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</si>
  <si>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</si>
  <si>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</si>
  <si>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</si>
  <si>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</si>
  <si>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</si>
  <si>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</si>
  <si>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</si>
  <si>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</si>
  <si>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</si>
  <si>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</si>
  <si>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</si>
  <si>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</si>
  <si>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</si>
  <si>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</si>
  <si>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글꼴 속성</t>
    <phoneticPr fontId="1" type="noConversion"/>
  </si>
  <si>
    <t>글꼴 속성</t>
    <phoneticPr fontId="1" type="noConversion"/>
  </si>
  <si>
    <t>모두적용시</t>
    <phoneticPr fontId="1" type="noConversion"/>
  </si>
  <si>
    <t>개당 2점 * 5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</si>
  <si>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</si>
  <si>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</si>
  <si>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</si>
  <si>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</si>
  <si>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A4용지, 왼쪽/오른쪽/위쪽/아래쪽 (각20mm), 머리말/꼬리말 (10mm), 제본(0mm)</t>
    <phoneticPr fontId="1" type="noConversion"/>
  </si>
  <si>
    <t>⑤ 위치 (글자처럼 취급)</t>
    <phoneticPr fontId="1" type="noConversion"/>
  </si>
  <si>
    <t>문구 (DIAT)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</si>
  <si>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</si>
  <si>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</si>
  <si>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</si>
  <si>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오타 1개 -1점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</si>
  <si>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</si>
  <si>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</si>
  <si>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줄간격에 따라
글자크기와 
면 크기가
달라지므로
2개는 채점X</t>
  </si>
  <si>
    <t>④ 크기 : 높이 (20mm)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</si>
  <si>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</si>
  <si>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</si>
  <si>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</si>
  <si>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영단어</t>
  </si>
  <si>
    <t>영단어 미입력, 대소문자/오타 시 전체 감점</t>
  </si>
  <si>
    <t>오타감점은 진행X</t>
  </si>
  <si>
    <t>① 이중 실선</t>
  </si>
  <si>
    <t>② 0.5mm</t>
  </si>
  <si>
    <t>블록 계산식</t>
    <phoneticPr fontId="1" type="noConversion"/>
  </si>
  <si>
    <t>모두적용시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</si>
  <si>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</si>
  <si>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</si>
  <si>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</si>
  <si>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</si>
  <si>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문제와 동일하게</t>
  </si>
  <si>
    <t xml:space="preserve">옳게 반영했을 시 </t>
  </si>
  <si>
    <t>문단 첫 글자 장식</t>
    <phoneticPr fontId="1" type="noConversion"/>
  </si>
  <si>
    <t>④ 각주 번호 모양</t>
  </si>
  <si>
    <t>④ 위치 (어울림 : 가로-쪽의 왼쪽: 0.0mm)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</si>
  <si>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 xml:space="preserve">양쪽 정렬, 줄 간격 </t>
    </r>
    <r>
      <rPr>
        <sz val="8"/>
        <color indexed="8"/>
        <rFont val="함초롬돋움"/>
        <family val="3"/>
        <charset val="129"/>
      </rPr>
      <t>(160%)</t>
    </r>
    <phoneticPr fontId="1" type="noConversion"/>
  </si>
  <si>
    <t>① 진하게</t>
  </si>
  <si>
    <t>② 정렬 (가운데 정렬)</t>
  </si>
  <si>
    <t>① 기울임</t>
  </si>
  <si>
    <t>② 밑줄</t>
  </si>
  <si>
    <t>② 크기 (24pt)</t>
  </si>
  <si>
    <t>③ 정렬 (가운데 정렬)</t>
  </si>
  <si>
    <t>① 글꼴 (궁서)</t>
  </si>
  <si>
    <t>② 크기 (9pt)</t>
  </si>
  <si>
    <t>③ 정렬 (오른쪽 정렬)</t>
  </si>
  <si>
    <t>⑥ 글상자 위치 (글자처럼 취급)</t>
  </si>
  <si>
    <t>⑦ 글상자 정렬 (가운데 정렬)</t>
  </si>
  <si>
    <t>⑩ 정렬 (가운데 정렬)</t>
  </si>
  <si>
    <t>③ 진하게</t>
  </si>
  <si>
    <t>① 글씨체 (굴림체)</t>
  </si>
  <si>
    <t>④ 정렬 (가운데 정렬)</t>
  </si>
  <si>
    <t>② 진하게</t>
  </si>
  <si>
    <t>③ 기울임</t>
  </si>
  <si>
    <t>② 크기 (12pt)</t>
  </si>
  <si>
    <t>문구 (2025. 09. 27.)</t>
    <phoneticPr fontId="1" type="noConversion"/>
  </si>
  <si>
    <t>② 크기 (12pt)</t>
    <phoneticPr fontId="1" type="noConversion"/>
  </si>
  <si>
    <t>글자 모양</t>
    <phoneticPr fontId="1" type="noConversion"/>
  </si>
  <si>
    <t>① 종류 (묶은 세로 막대형)</t>
    <phoneticPr fontId="1" type="noConversion"/>
  </si>
  <si>
    <t>① 크기 : 너비 (60mm)</t>
    <phoneticPr fontId="1" type="noConversion"/>
  </si>
  <si>
    <t>② 크기 : 높이 (12mm)</t>
    <phoneticPr fontId="1" type="noConversion"/>
  </si>
  <si>
    <t>문구 (※ 기타사항… 이하 문단)</t>
    <phoneticPr fontId="1" type="noConversion"/>
  </si>
  <si>
    <t>① 크기 (13pt)</t>
    <phoneticPr fontId="1" type="noConversion"/>
  </si>
  <si>
    <r>
      <rPr>
        <b/>
        <sz val="16"/>
        <rFont val="HY헤드라인M"/>
        <family val="1"/>
        <charset val="129"/>
      </rPr>
      <t>2509회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채점기준표(C형)</t>
    </r>
    <phoneticPr fontId="1" type="noConversion"/>
  </si>
  <si>
    <t>문구 (새콤달콤토마토축제)</t>
    <phoneticPr fontId="1" type="noConversion"/>
  </si>
  <si>
    <t>문구 (“세계 10대 건강식품”)</t>
  </si>
  <si>
    <t>① 글씨체 (굴림)</t>
  </si>
  <si>
    <t>문구 (다양한 유기농 농산물(토마토, 블루베리, 새싹 등))</t>
  </si>
  <si>
    <t>왼쪽여백 (13pt), 내어쓰기 (12pt)</t>
  </si>
  <si>
    <t>문구 (한국유기농토마토협회)</t>
  </si>
  <si>
    <t>① 글씨체 (견고딕)</t>
  </si>
  <si>
    <t>① 쪽 번호 매기기 (가,나,다 순으로)</t>
  </si>
  <si>
    <t>② 가운데 아래</t>
  </si>
  <si>
    <t>문제 1 줄 간격 200% 설정
: 문단 첫 글자 장식(면크기/글자크기)이 160% 또는 줄간격 지시사항과 다를 경우 해당 점수 감점</t>
    <phoneticPr fontId="1" type="noConversion"/>
  </si>
  <si>
    <t>문구 (슈퍼푸드 토마토)</t>
  </si>
  <si>
    <t>① 파일명 "그림C.jpg" 삽입</t>
    <phoneticPr fontId="1" type="noConversion"/>
  </si>
  <si>
    <t>"기능을 / 방광의" 순서바꿈</t>
  </si>
  <si>
    <t>제목 문구 (연령별 축제 만족도)</t>
  </si>
  <si>
    <t>① 글씨체 (돋움)</t>
    <phoneticPr fontId="1" type="noConversion"/>
  </si>
  <si>
    <t>② 채우기 : 색상(RGB:202,86,167)</t>
    <phoneticPr fontId="1" type="noConversion"/>
  </si>
  <si>
    <t>③ 크기 : 너비 (130mm)</t>
    <phoneticPr fontId="1" type="noConversion"/>
  </si>
  <si>
    <t>토</t>
    <phoneticPr fontId="1" type="noConversion"/>
  </si>
  <si>
    <t>② 글씨체 (궁서체)</t>
    <phoneticPr fontId="1" type="noConversion"/>
  </si>
  <si>
    <t>③ 면 색 : 색상(RGB:241,218,75)</t>
    <phoneticPr fontId="1" type="noConversion"/>
  </si>
  <si>
    <t>① ◎, ② ◎, ③ ※</t>
    <phoneticPr fontId="1" type="noConversion"/>
  </si>
  <si>
    <t>문구 (축제안내)</t>
    <phoneticPr fontId="1" type="noConversion"/>
  </si>
  <si>
    <t>④ 글상자 모서리 (반원)</t>
    <phoneticPr fontId="1" type="noConversion"/>
  </si>
  <si>
    <t>⑤ 채우기 : 색상(RGB:202,86,167)</t>
    <phoneticPr fontId="1" type="noConversion"/>
  </si>
  <si>
    <t>⑧ 글씨체 (돋움체)</t>
    <phoneticPr fontId="1" type="noConversion"/>
  </si>
  <si>
    <t>⑨ 글씨크기 (20pt)</t>
    <phoneticPr fontId="1" type="noConversion"/>
  </si>
  <si>
    <t>② 크기-너비 (80mm)</t>
    <phoneticPr fontId="1" type="noConversion"/>
  </si>
  <si>
    <t>문구 (혈관)
[혈액을 온몸으로 순환시키는 통로]</t>
    <phoneticPr fontId="1" type="noConversion"/>
  </si>
  <si>
    <t>② 글씨체 (굴림)</t>
    <phoneticPr fontId="1" type="noConversion"/>
  </si>
  <si>
    <t>Diabetes</t>
    <phoneticPr fontId="1" type="noConversion"/>
  </si>
  <si>
    <t>문구 (…원활하게 해주어 기능을 방광의 촉진 시켜주기…)</t>
    <phoneticPr fontId="1" type="noConversion"/>
  </si>
  <si>
    <t>① 글씨체 (궁서체)</t>
    <phoneticPr fontId="1" type="noConversion"/>
  </si>
  <si>
    <t>① 색상(RGB:53,135,145)</t>
    <phoneticPr fontId="1" type="noConversion"/>
  </si>
  <si>
    <t>① 글씨체 (중고딕)</t>
    <phoneticPr fontId="1" type="noConversion"/>
  </si>
  <si>
    <t>평균</t>
    <phoneticPr fontId="1" type="noConversion"/>
  </si>
  <si>
    <t>① 글씨체 (굴림체)</t>
    <phoneticPr fontId="1" type="noConversion"/>
  </si>
  <si>
    <t>② 크기 (14pt)</t>
    <phoneticPr fontId="1" type="noConversion"/>
  </si>
  <si>
    <t>① 글꼴 (바탕체)</t>
    <phoneticPr fontId="1" type="noConversion"/>
  </si>
  <si>
    <t>③ 기울임</t>
    <phoneticPr fontId="1" type="noConversion"/>
  </si>
  <si>
    <t>③ 테두리 : 이중 실선 (1.00mm)</t>
    <phoneticPr fontId="1" type="noConversion"/>
  </si>
  <si>
    <t>⑤ 위치 (어울림 : 세로-쪽의 위: 23mm)</t>
    <phoneticPr fontId="1" type="noConversion"/>
  </si>
  <si>
    <t>문구 (…후(前後)인 방울토마토가 150g 이상인…)</t>
    <phoneticPr fontId="1" type="noConversion"/>
  </si>
  <si>
    <t>"가"→"와" 글자바꿈</t>
    <phoneticPr fontId="1" type="noConversion"/>
  </si>
  <si>
    <t>제목 문구 (연령별 축제 만족도(단위=%))</t>
    <phoneticPr fontId="1" type="noConversion"/>
  </si>
  <si>
    <t>① 재배(栽培), ② 전후(前後), ③모양(模樣), ④당도(糖度), ⑤ 개선(改善)</t>
    <phoneticPr fontId="1" type="noConversion"/>
  </si>
  <si>
    <t>문구① (1. 토마토의 종류)</t>
    <phoneticPr fontId="1" type="noConversion"/>
  </si>
  <si>
    <t>문구② (2. 토마토의 효능)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</si>
</sst>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9" fontId="12" fillId="5" borderId="26" xfId="0" applyNumberFormat="1" applyFont="1" applyFill="1" applyBorder="1" applyAlignment="1">
      <alignment horizontal="left" vertical="center" wrapText="1"/>
    </xf>
    <xf numFmtId="9" fontId="12" fillId="5" borderId="11" xfId="0" applyNumberFormat="1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2" fillId="5" borderId="10" xfId="0" applyNumberFormat="1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justify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"/>
  <sheetViews>
    <sheetView tabSelected="1" zoomScale="85" zoomScaleNormal="85" workbookViewId="0">
      <selection activeCell="O19" sqref="O19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7.375" style="1" customWidth="1"/>
    <col min="5" max="5" width="4" style="113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0" width="14.625" style="25" customWidth="1"/>
    <col min="11" max="16384" width="8.75" style="1"/>
  </cols>
  <sheetData>
    <row r="1" spans="1:9" ht="30" customHeight="1" x14ac:dyDescent="0.3">
      <c r="A1" s="71" t="s">
        <v>105</v>
      </c>
      <c r="B1" s="71"/>
      <c r="C1" s="71"/>
      <c r="D1" s="71"/>
      <c r="E1" s="71"/>
      <c r="F1" s="71"/>
      <c r="G1" s="71"/>
      <c r="H1" s="71"/>
      <c r="I1" s="71"/>
    </row>
    <row r="2" spans="1:9" ht="36" customHeight="1" thickBot="1" x14ac:dyDescent="0.35">
      <c r="A2" s="72" t="s">
        <v>56</v>
      </c>
      <c r="B2" s="73"/>
      <c r="C2" s="73"/>
      <c r="D2" s="73"/>
      <c r="E2" s="73"/>
      <c r="F2" s="73"/>
      <c r="G2" s="73"/>
      <c r="H2" s="73"/>
      <c r="I2" s="73"/>
    </row>
    <row r="3" spans="1:9" ht="19.899999999999999" customHeight="1" x14ac:dyDescent="0.3">
      <c r="A3" s="2" t="s">
        <v>1</v>
      </c>
      <c r="B3" s="82" t="s">
        <v>22</v>
      </c>
      <c r="C3" s="83"/>
      <c r="D3" s="83"/>
      <c r="E3" s="83"/>
      <c r="F3" s="84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60" t="s">
        <v>4</v>
      </c>
      <c r="B4" s="5" t="s">
        <v>5</v>
      </c>
      <c r="C4" s="68" t="s">
        <v>55</v>
      </c>
      <c r="D4" s="92"/>
      <c r="E4" s="92"/>
      <c r="F4" s="69"/>
      <c r="G4" s="6"/>
      <c r="H4" s="7"/>
      <c r="I4" s="8"/>
    </row>
    <row r="5" spans="1:9" ht="19.899999999999999" customHeight="1" x14ac:dyDescent="0.3">
      <c r="A5" s="61"/>
      <c r="B5" s="5" t="s">
        <v>6</v>
      </c>
      <c r="C5" s="68" t="s">
        <v>48</v>
      </c>
      <c r="D5" s="92"/>
      <c r="E5" s="92"/>
      <c r="F5" s="69"/>
      <c r="G5" s="7" t="s">
        <v>7</v>
      </c>
      <c r="H5" s="7">
        <v>4</v>
      </c>
      <c r="I5" s="8"/>
    </row>
    <row r="6" spans="1:9" ht="19.899999999999999" customHeight="1" x14ac:dyDescent="0.3">
      <c r="A6" s="61"/>
      <c r="B6" s="5" t="s">
        <v>8</v>
      </c>
      <c r="C6" s="68" t="s">
        <v>78</v>
      </c>
      <c r="D6" s="92"/>
      <c r="E6" s="92"/>
      <c r="F6" s="69"/>
      <c r="G6" s="7" t="s">
        <v>7</v>
      </c>
      <c r="H6" s="7">
        <v>4</v>
      </c>
      <c r="I6" s="8"/>
    </row>
    <row r="7" spans="1:9" ht="19.899999999999999" customHeight="1" x14ac:dyDescent="0.3">
      <c r="A7" s="85"/>
      <c r="B7" s="5" t="s">
        <v>23</v>
      </c>
      <c r="C7" s="68" t="s">
        <v>54</v>
      </c>
      <c r="D7" s="92"/>
      <c r="E7" s="92"/>
      <c r="F7" s="69"/>
      <c r="G7" s="7"/>
      <c r="H7" s="7">
        <v>40</v>
      </c>
      <c r="I7" s="8"/>
    </row>
    <row r="8" spans="1:9" ht="19.899999999999999" customHeight="1" x14ac:dyDescent="0.3">
      <c r="A8" s="57"/>
      <c r="B8" s="58"/>
      <c r="C8" s="58"/>
      <c r="D8" s="58"/>
      <c r="E8" s="58"/>
      <c r="F8" s="58"/>
      <c r="G8" s="59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79" t="s">
        <v>9</v>
      </c>
      <c r="B9" s="62" t="s">
        <v>17</v>
      </c>
      <c r="C9" s="44" t="s">
        <v>106</v>
      </c>
      <c r="D9" s="98" t="str">
        <f>MID(C9, FIND("(", C9) + 1, FIND(")", C9) - FIND("(", C9) - 1)</f>
        <v>새콤달콤토마토축제</v>
      </c>
      <c r="E9" s="99">
        <v>1</v>
      </c>
      <c r="F9" s="33" t="s">
        <v>120</v>
      </c>
      <c r="G9" s="7"/>
      <c r="H9" s="7">
        <v>1</v>
      </c>
      <c r="I9" s="11"/>
    </row>
    <row r="10" spans="1:9" ht="19.899999999999999" customHeight="1" x14ac:dyDescent="0.3">
      <c r="A10" s="80"/>
      <c r="B10" s="63"/>
      <c r="C10" s="46"/>
      <c r="D10" s="98" t="str">
        <f>MID(F10, FIND("RGB:", F10) + 4, FIND(")", F10) - FIND("RGB:", F10) - 4)</f>
        <v>202,86,167</v>
      </c>
      <c r="E10" s="99">
        <v>2</v>
      </c>
      <c r="F10" s="33" t="s">
        <v>121</v>
      </c>
      <c r="G10" s="12"/>
      <c r="H10" s="7">
        <v>2</v>
      </c>
      <c r="I10" s="11"/>
    </row>
    <row r="11" spans="1:9" ht="19.899999999999999" customHeight="1" x14ac:dyDescent="0.3">
      <c r="A11" s="80"/>
      <c r="B11" s="63"/>
      <c r="C11" s="46"/>
      <c r="D11" s="100"/>
      <c r="E11" s="99">
        <v>3</v>
      </c>
      <c r="F11" s="33" t="s">
        <v>122</v>
      </c>
      <c r="G11" s="7"/>
      <c r="H11" s="7">
        <v>2</v>
      </c>
      <c r="I11" s="11"/>
    </row>
    <row r="12" spans="1:9" ht="19.899999999999999" customHeight="1" x14ac:dyDescent="0.3">
      <c r="A12" s="80"/>
      <c r="B12" s="63"/>
      <c r="C12" s="46"/>
      <c r="D12" s="100"/>
      <c r="E12" s="99">
        <v>4</v>
      </c>
      <c r="F12" s="33" t="s">
        <v>58</v>
      </c>
      <c r="G12" s="7"/>
      <c r="H12" s="7">
        <v>2</v>
      </c>
      <c r="I12" s="11"/>
    </row>
    <row r="13" spans="1:9" ht="19.899999999999999" customHeight="1" x14ac:dyDescent="0.3">
      <c r="A13" s="80"/>
      <c r="B13" s="63"/>
      <c r="C13" s="46"/>
      <c r="D13" s="100"/>
      <c r="E13" s="101">
        <v>5</v>
      </c>
      <c r="F13" s="33" t="s">
        <v>49</v>
      </c>
      <c r="G13" s="7"/>
      <c r="H13" s="7">
        <v>2</v>
      </c>
      <c r="I13" s="11"/>
    </row>
    <row r="14" spans="1:9" ht="19.899999999999999" customHeight="1" x14ac:dyDescent="0.3">
      <c r="A14" s="80"/>
      <c r="B14" s="63"/>
      <c r="C14" s="46"/>
      <c r="D14" s="100"/>
      <c r="E14" s="101">
        <v>6</v>
      </c>
      <c r="F14" s="33" t="s">
        <v>25</v>
      </c>
      <c r="G14" s="7"/>
      <c r="H14" s="7">
        <v>2</v>
      </c>
      <c r="I14" s="11"/>
    </row>
    <row r="15" spans="1:9" ht="19.899999999999999" customHeight="1" x14ac:dyDescent="0.3">
      <c r="A15" s="80"/>
      <c r="B15" s="64"/>
      <c r="C15" s="45"/>
      <c r="D15" s="102"/>
      <c r="E15" s="101">
        <v>7</v>
      </c>
      <c r="F15" s="33" t="s">
        <v>21</v>
      </c>
      <c r="G15" s="7"/>
      <c r="H15" s="7">
        <v>2</v>
      </c>
      <c r="I15" s="11"/>
    </row>
    <row r="16" spans="1:9" ht="19.899999999999999" customHeight="1" x14ac:dyDescent="0.3">
      <c r="A16" s="80"/>
      <c r="B16" s="86" t="s">
        <v>75</v>
      </c>
      <c r="C16" s="44" t="s">
        <v>123</v>
      </c>
      <c r="E16" s="101">
        <v>8</v>
      </c>
      <c r="F16" s="33" t="s">
        <v>51</v>
      </c>
      <c r="G16" s="74" t="s">
        <v>57</v>
      </c>
      <c r="H16" s="7">
        <v>1</v>
      </c>
      <c r="I16" s="11"/>
    </row>
    <row r="17" spans="1:9" ht="19.899999999999999" customHeight="1" x14ac:dyDescent="0.3">
      <c r="A17" s="80"/>
      <c r="B17" s="87"/>
      <c r="C17" s="46"/>
      <c r="D17" s="98" t="str">
        <f>MID(F17, FIND("(", F17) + 1, FIND(")", F17) - FIND("(", F17) - 1)</f>
        <v>궁서체</v>
      </c>
      <c r="E17" s="99">
        <v>9</v>
      </c>
      <c r="F17" s="33" t="s">
        <v>124</v>
      </c>
      <c r="G17" s="75"/>
      <c r="H17" s="7">
        <v>1</v>
      </c>
      <c r="I17" s="11"/>
    </row>
    <row r="18" spans="1:9" ht="19.899999999999999" customHeight="1" x14ac:dyDescent="0.3">
      <c r="A18" s="80"/>
      <c r="B18" s="87"/>
      <c r="C18" s="46"/>
      <c r="D18" s="98" t="str">
        <f>MID(F18, FIND("RGB:", F18) + 4, FIND(")", F18) - FIND("RGB:", F18) - 4)</f>
        <v>241,218,75</v>
      </c>
      <c r="E18" s="99">
        <v>10</v>
      </c>
      <c r="F18" s="33" t="s">
        <v>125</v>
      </c>
      <c r="G18" s="75"/>
      <c r="H18" s="7">
        <v>2</v>
      </c>
      <c r="I18" s="11"/>
    </row>
    <row r="19" spans="1:9" ht="19.899999999999999" customHeight="1" x14ac:dyDescent="0.3">
      <c r="A19" s="80"/>
      <c r="B19" s="88"/>
      <c r="C19" s="45"/>
      <c r="D19" s="103"/>
      <c r="E19" s="101">
        <v>11</v>
      </c>
      <c r="F19" s="33" t="s">
        <v>52</v>
      </c>
      <c r="G19" s="76"/>
      <c r="H19" s="7">
        <v>2</v>
      </c>
      <c r="I19" s="11"/>
    </row>
    <row r="20" spans="1:9" ht="19.899999999999999" customHeight="1" x14ac:dyDescent="0.3">
      <c r="A20" s="80"/>
      <c r="B20" s="51" t="s">
        <v>40</v>
      </c>
      <c r="C20" s="44" t="s">
        <v>107</v>
      </c>
      <c r="D20" s="98" t="str">
        <f>MID(C20, FIND("(", C20) + 1, FIND(")", C20) - FIND("(", C20) - 1)</f>
        <v>“세계 10대 건강식품”</v>
      </c>
      <c r="E20" s="99">
        <v>12</v>
      </c>
      <c r="F20" s="33" t="s">
        <v>81</v>
      </c>
      <c r="G20" s="7"/>
      <c r="H20" s="7">
        <v>2</v>
      </c>
      <c r="I20" s="8"/>
    </row>
    <row r="21" spans="1:9" ht="19.899999999999999" customHeight="1" x14ac:dyDescent="0.3">
      <c r="A21" s="80"/>
      <c r="B21" s="52"/>
      <c r="C21" s="45"/>
      <c r="D21" s="102"/>
      <c r="E21" s="99">
        <v>13</v>
      </c>
      <c r="F21" s="33" t="s">
        <v>82</v>
      </c>
      <c r="G21" s="7"/>
      <c r="H21" s="7">
        <v>2</v>
      </c>
      <c r="I21" s="8"/>
    </row>
    <row r="22" spans="1:9" ht="19.899999999999999" customHeight="1" x14ac:dyDescent="0.3">
      <c r="A22" s="80"/>
      <c r="B22" s="5" t="s">
        <v>10</v>
      </c>
      <c r="C22" s="42" t="s">
        <v>126</v>
      </c>
      <c r="D22" s="93"/>
      <c r="E22" s="93"/>
      <c r="F22" s="43"/>
      <c r="G22" s="7" t="s">
        <v>24</v>
      </c>
      <c r="H22" s="13">
        <v>3</v>
      </c>
      <c r="I22" s="8"/>
    </row>
    <row r="23" spans="1:9" ht="19.899999999999999" customHeight="1" x14ac:dyDescent="0.3">
      <c r="A23" s="80"/>
      <c r="B23" s="51" t="s">
        <v>20</v>
      </c>
      <c r="C23" s="44" t="s">
        <v>127</v>
      </c>
      <c r="D23" s="98" t="str">
        <f>MID(C23, FIND("(", C23) + 1, FIND(")", C23) - FIND("(", C23) - 1)</f>
        <v>축제안내</v>
      </c>
      <c r="E23" s="99">
        <v>15</v>
      </c>
      <c r="F23" s="33" t="s">
        <v>108</v>
      </c>
      <c r="G23" s="7"/>
      <c r="H23" s="7">
        <v>1</v>
      </c>
      <c r="I23" s="8"/>
    </row>
    <row r="24" spans="1:9" ht="19.899999999999999" customHeight="1" x14ac:dyDescent="0.3">
      <c r="A24" s="80"/>
      <c r="B24" s="52"/>
      <c r="C24" s="45"/>
      <c r="D24" s="102"/>
      <c r="E24" s="101">
        <v>16</v>
      </c>
      <c r="F24" s="33" t="s">
        <v>80</v>
      </c>
      <c r="G24" s="7"/>
      <c r="H24" s="7">
        <v>1</v>
      </c>
      <c r="I24" s="8"/>
    </row>
    <row r="25" spans="1:9" ht="19.899999999999999" customHeight="1" x14ac:dyDescent="0.3">
      <c r="A25" s="80"/>
      <c r="B25" s="52"/>
      <c r="C25" s="44" t="s">
        <v>109</v>
      </c>
      <c r="D25" s="98" t="str">
        <f>MID(C25, FIND("(", C25) + 1, FIND(")", C25) - FIND("(", C25) - 1)</f>
        <v>다양한 유기농 농산물(토마토, 블루베리, 새싹 등</v>
      </c>
      <c r="E25" s="99">
        <v>17</v>
      </c>
      <c r="F25" s="33" t="s">
        <v>79</v>
      </c>
      <c r="G25" s="7"/>
      <c r="H25" s="7">
        <v>1</v>
      </c>
      <c r="I25" s="8"/>
    </row>
    <row r="26" spans="1:9" ht="19.899999999999999" customHeight="1" x14ac:dyDescent="0.3">
      <c r="A26" s="80"/>
      <c r="B26" s="53"/>
      <c r="C26" s="45"/>
      <c r="D26" s="102"/>
      <c r="E26" s="99">
        <v>18</v>
      </c>
      <c r="F26" s="33" t="s">
        <v>82</v>
      </c>
      <c r="G26" s="7"/>
      <c r="H26" s="7">
        <v>1</v>
      </c>
      <c r="I26" s="8"/>
    </row>
    <row r="27" spans="1:9" ht="19.899999999999999" customHeight="1" x14ac:dyDescent="0.3">
      <c r="A27" s="80"/>
      <c r="B27" s="14" t="s">
        <v>59</v>
      </c>
      <c r="C27" s="33" t="s">
        <v>103</v>
      </c>
      <c r="D27" s="104"/>
      <c r="E27" s="99">
        <v>19</v>
      </c>
      <c r="F27" s="33" t="s">
        <v>110</v>
      </c>
      <c r="G27" s="7" t="s">
        <v>42</v>
      </c>
      <c r="H27" s="7">
        <v>2</v>
      </c>
      <c r="I27" s="8"/>
    </row>
    <row r="28" spans="1:9" ht="19.899999999999999" customHeight="1" x14ac:dyDescent="0.3">
      <c r="A28" s="80"/>
      <c r="B28" s="51" t="s">
        <v>41</v>
      </c>
      <c r="C28" s="44" t="s">
        <v>97</v>
      </c>
      <c r="D28" s="98" t="str">
        <f>MID(C28, FIND("(", C28) + 1, FIND(")", C28) - FIND("(", C28) - 1)</f>
        <v>2025. 09. 27.</v>
      </c>
      <c r="E28" s="99">
        <v>20</v>
      </c>
      <c r="F28" s="33" t="s">
        <v>104</v>
      </c>
      <c r="G28" s="7"/>
      <c r="H28" s="7">
        <v>1</v>
      </c>
      <c r="I28" s="8"/>
    </row>
    <row r="29" spans="1:9" ht="19.899999999999999" customHeight="1" x14ac:dyDescent="0.3">
      <c r="A29" s="80"/>
      <c r="B29" s="52"/>
      <c r="C29" s="45"/>
      <c r="D29" s="102"/>
      <c r="E29" s="101">
        <v>21</v>
      </c>
      <c r="F29" s="33" t="s">
        <v>18</v>
      </c>
      <c r="G29" s="7"/>
      <c r="H29" s="7">
        <v>1</v>
      </c>
      <c r="I29" s="8"/>
    </row>
    <row r="30" spans="1:9" ht="19.899999999999999" customHeight="1" x14ac:dyDescent="0.3">
      <c r="A30" s="80"/>
      <c r="B30" s="52"/>
      <c r="C30" s="44" t="s">
        <v>111</v>
      </c>
      <c r="D30" s="98" t="str">
        <f>MID(C30, FIND("(", C30) + 1, FIND(")", C30) - FIND("(", C30) - 1)</f>
        <v>한국유기농토마토협회</v>
      </c>
      <c r="E30" s="99">
        <v>22</v>
      </c>
      <c r="F30" s="33" t="s">
        <v>112</v>
      </c>
      <c r="G30" s="7"/>
      <c r="H30" s="7">
        <v>1</v>
      </c>
      <c r="I30" s="8"/>
    </row>
    <row r="31" spans="1:9" ht="19.899999999999999" customHeight="1" x14ac:dyDescent="0.3">
      <c r="A31" s="80"/>
      <c r="B31" s="52"/>
      <c r="C31" s="46"/>
      <c r="D31" s="100"/>
      <c r="E31" s="99">
        <v>23</v>
      </c>
      <c r="F31" s="33" t="s">
        <v>83</v>
      </c>
      <c r="G31" s="7"/>
      <c r="H31" s="7">
        <v>1</v>
      </c>
      <c r="I31" s="8"/>
    </row>
    <row r="32" spans="1:9" ht="19.899999999999999" customHeight="1" x14ac:dyDescent="0.3">
      <c r="A32" s="80"/>
      <c r="B32" s="53"/>
      <c r="C32" s="45"/>
      <c r="D32" s="102"/>
      <c r="E32" s="101">
        <v>24</v>
      </c>
      <c r="F32" s="33" t="s">
        <v>84</v>
      </c>
      <c r="G32" s="7"/>
      <c r="H32" s="7">
        <v>1</v>
      </c>
      <c r="I32" s="8"/>
    </row>
    <row r="33" spans="1:9" ht="19.899999999999999" customHeight="1" x14ac:dyDescent="0.3">
      <c r="A33" s="80"/>
      <c r="B33" s="62" t="s">
        <v>11</v>
      </c>
      <c r="C33" s="65" t="s">
        <v>50</v>
      </c>
      <c r="D33" s="37"/>
      <c r="E33" s="99">
        <v>25</v>
      </c>
      <c r="F33" s="31" t="s">
        <v>85</v>
      </c>
      <c r="G33" s="15"/>
      <c r="H33" s="15">
        <v>1</v>
      </c>
      <c r="I33" s="16"/>
    </row>
    <row r="34" spans="1:9" ht="19.899999999999999" customHeight="1" x14ac:dyDescent="0.3">
      <c r="A34" s="80"/>
      <c r="B34" s="63"/>
      <c r="C34" s="66"/>
      <c r="D34" s="38"/>
      <c r="E34" s="99">
        <v>26</v>
      </c>
      <c r="F34" s="31" t="s">
        <v>86</v>
      </c>
      <c r="G34" s="15"/>
      <c r="H34" s="15">
        <v>1</v>
      </c>
      <c r="I34" s="16"/>
    </row>
    <row r="35" spans="1:9" ht="19.899999999999999" customHeight="1" x14ac:dyDescent="0.3">
      <c r="A35" s="80"/>
      <c r="B35" s="64"/>
      <c r="C35" s="67"/>
      <c r="D35" s="39"/>
      <c r="E35" s="101">
        <v>27</v>
      </c>
      <c r="F35" s="31" t="s">
        <v>87</v>
      </c>
      <c r="G35" s="15"/>
      <c r="H35" s="15">
        <v>1</v>
      </c>
      <c r="I35" s="16"/>
    </row>
    <row r="36" spans="1:9" ht="19.899999999999999" customHeight="1" x14ac:dyDescent="0.3">
      <c r="A36" s="80"/>
      <c r="B36" s="62" t="s">
        <v>60</v>
      </c>
      <c r="C36" s="47" t="s">
        <v>113</v>
      </c>
      <c r="D36" s="94"/>
      <c r="E36" s="94"/>
      <c r="F36" s="48"/>
      <c r="G36" s="15"/>
      <c r="H36" s="15">
        <v>2</v>
      </c>
      <c r="I36" s="16"/>
    </row>
    <row r="37" spans="1:9" ht="19.899999999999999" customHeight="1" x14ac:dyDescent="0.3">
      <c r="A37" s="80"/>
      <c r="B37" s="64"/>
      <c r="C37" s="47" t="s">
        <v>114</v>
      </c>
      <c r="D37" s="94"/>
      <c r="E37" s="94"/>
      <c r="F37" s="48"/>
      <c r="G37" s="15"/>
      <c r="H37" s="15">
        <v>2</v>
      </c>
      <c r="I37" s="16"/>
    </row>
    <row r="38" spans="1:9" ht="27.75" customHeight="1" x14ac:dyDescent="0.3">
      <c r="A38" s="81"/>
      <c r="B38" s="24" t="s">
        <v>61</v>
      </c>
      <c r="C38" s="77" t="s">
        <v>115</v>
      </c>
      <c r="D38" s="95"/>
      <c r="E38" s="95"/>
      <c r="F38" s="78"/>
      <c r="G38" s="15"/>
      <c r="H38" s="15">
        <v>2</v>
      </c>
      <c r="I38" s="16"/>
    </row>
    <row r="39" spans="1:9" ht="19.899999999999999" customHeight="1" x14ac:dyDescent="0.3">
      <c r="A39" s="57"/>
      <c r="B39" s="58"/>
      <c r="C39" s="58"/>
      <c r="D39" s="58"/>
      <c r="E39" s="58"/>
      <c r="F39" s="58"/>
      <c r="G39" s="59"/>
      <c r="H39" s="9">
        <f>SUM(H9:H38)</f>
        <v>46</v>
      </c>
      <c r="I39" s="10">
        <f>SUM(I9:I37)</f>
        <v>0</v>
      </c>
    </row>
    <row r="40" spans="1:9" ht="19.899999999999999" customHeight="1" x14ac:dyDescent="0.3">
      <c r="A40" s="60" t="s">
        <v>13</v>
      </c>
      <c r="B40" s="5" t="s">
        <v>47</v>
      </c>
      <c r="C40" s="68" t="s">
        <v>44</v>
      </c>
      <c r="D40" s="92"/>
      <c r="E40" s="92"/>
      <c r="F40" s="69"/>
      <c r="G40" s="7" t="s">
        <v>7</v>
      </c>
      <c r="H40" s="7">
        <v>4</v>
      </c>
      <c r="I40" s="11"/>
    </row>
    <row r="41" spans="1:9" ht="19.899999999999999" customHeight="1" x14ac:dyDescent="0.3">
      <c r="A41" s="61"/>
      <c r="B41" s="70" t="s">
        <v>31</v>
      </c>
      <c r="C41" s="42" t="s">
        <v>32</v>
      </c>
      <c r="D41" s="93"/>
      <c r="E41" s="93"/>
      <c r="F41" s="43"/>
      <c r="G41" s="17"/>
      <c r="H41" s="7">
        <v>3</v>
      </c>
      <c r="I41" s="11"/>
    </row>
    <row r="42" spans="1:9" ht="19.899999999999999" customHeight="1" x14ac:dyDescent="0.3">
      <c r="A42" s="61"/>
      <c r="B42" s="70"/>
      <c r="C42" s="42" t="s">
        <v>33</v>
      </c>
      <c r="D42" s="93"/>
      <c r="E42" s="93"/>
      <c r="F42" s="43"/>
      <c r="G42" s="17"/>
      <c r="H42" s="7">
        <v>3</v>
      </c>
      <c r="I42" s="11"/>
    </row>
    <row r="43" spans="1:9" ht="19.899999999999999" customHeight="1" x14ac:dyDescent="0.3">
      <c r="A43" s="61"/>
      <c r="B43" s="62" t="s">
        <v>16</v>
      </c>
      <c r="C43" s="49" t="s">
        <v>116</v>
      </c>
      <c r="D43" s="98" t="str">
        <f>MID(C43, FIND("(", C43) + 1, FIND(")", C43) - FIND("(", C43) - 1)</f>
        <v>슈퍼푸드 토마토</v>
      </c>
      <c r="E43" s="105">
        <v>4</v>
      </c>
      <c r="F43" s="33" t="s">
        <v>101</v>
      </c>
      <c r="G43" s="7"/>
      <c r="H43" s="13">
        <v>2</v>
      </c>
      <c r="I43" s="8"/>
    </row>
    <row r="44" spans="1:9" ht="19.899999999999999" customHeight="1" x14ac:dyDescent="0.3">
      <c r="A44" s="61"/>
      <c r="B44" s="63"/>
      <c r="C44" s="50"/>
      <c r="D44" s="100"/>
      <c r="E44" s="105">
        <v>5</v>
      </c>
      <c r="F44" s="33" t="s">
        <v>102</v>
      </c>
      <c r="G44" s="7"/>
      <c r="H44" s="13">
        <v>2</v>
      </c>
      <c r="I44" s="8"/>
    </row>
    <row r="45" spans="1:9" ht="19.899999999999999" customHeight="1" x14ac:dyDescent="0.3">
      <c r="A45" s="61"/>
      <c r="B45" s="63"/>
      <c r="C45" s="50"/>
      <c r="D45" s="100"/>
      <c r="E45" s="106">
        <v>6</v>
      </c>
      <c r="F45" s="33" t="s">
        <v>145</v>
      </c>
      <c r="G45" s="18"/>
      <c r="H45" s="13">
        <v>2</v>
      </c>
      <c r="I45" s="8"/>
    </row>
    <row r="46" spans="1:9" ht="19.899999999999999" customHeight="1" x14ac:dyDescent="0.3">
      <c r="A46" s="61"/>
      <c r="B46" s="63"/>
      <c r="C46" s="50"/>
      <c r="D46" s="100"/>
      <c r="E46" s="105">
        <v>7</v>
      </c>
      <c r="F46" s="33" t="s">
        <v>128</v>
      </c>
      <c r="G46" s="13"/>
      <c r="H46" s="13">
        <v>2</v>
      </c>
      <c r="I46" s="8"/>
    </row>
    <row r="47" spans="1:9" ht="19.899999999999999" customHeight="1" x14ac:dyDescent="0.3">
      <c r="A47" s="61"/>
      <c r="B47" s="63"/>
      <c r="C47" s="50"/>
      <c r="D47" s="98" t="str">
        <f>MID(F47, FIND("RGB:", F47) + 4, FIND(")", F47) - FIND("RGB:", F47) - 4)</f>
        <v>202,86,167</v>
      </c>
      <c r="E47" s="105">
        <v>8</v>
      </c>
      <c r="F47" s="27" t="s">
        <v>129</v>
      </c>
      <c r="G47" s="12"/>
      <c r="H47" s="13">
        <v>2</v>
      </c>
      <c r="I47" s="8"/>
    </row>
    <row r="48" spans="1:9" ht="19.899999999999999" customHeight="1" x14ac:dyDescent="0.3">
      <c r="A48" s="61"/>
      <c r="B48" s="63"/>
      <c r="C48" s="50"/>
      <c r="D48" s="100"/>
      <c r="E48" s="106">
        <v>9</v>
      </c>
      <c r="F48" s="33" t="s">
        <v>88</v>
      </c>
      <c r="G48" s="13"/>
      <c r="H48" s="13">
        <v>1</v>
      </c>
      <c r="I48" s="8"/>
    </row>
    <row r="49" spans="1:10" ht="19.899999999999999" customHeight="1" x14ac:dyDescent="0.3">
      <c r="A49" s="61"/>
      <c r="B49" s="63"/>
      <c r="C49" s="50"/>
      <c r="D49" s="100"/>
      <c r="E49" s="106">
        <v>10</v>
      </c>
      <c r="F49" s="33" t="s">
        <v>89</v>
      </c>
      <c r="G49" s="13"/>
      <c r="H49" s="13">
        <v>1</v>
      </c>
      <c r="I49" s="8"/>
    </row>
    <row r="50" spans="1:10" ht="19.899999999999999" customHeight="1" x14ac:dyDescent="0.3">
      <c r="A50" s="61"/>
      <c r="B50" s="63"/>
      <c r="C50" s="50"/>
      <c r="D50" s="100"/>
      <c r="E50" s="105">
        <v>11</v>
      </c>
      <c r="F50" s="33" t="s">
        <v>130</v>
      </c>
      <c r="G50" s="13"/>
      <c r="H50" s="13">
        <v>1</v>
      </c>
      <c r="I50" s="8"/>
    </row>
    <row r="51" spans="1:10" ht="19.899999999999999" customHeight="1" x14ac:dyDescent="0.3">
      <c r="A51" s="61"/>
      <c r="B51" s="63"/>
      <c r="C51" s="50"/>
      <c r="D51" s="100"/>
      <c r="E51" s="105">
        <v>12</v>
      </c>
      <c r="F51" s="33" t="s">
        <v>131</v>
      </c>
      <c r="G51" s="13"/>
      <c r="H51" s="13">
        <v>1</v>
      </c>
      <c r="I51" s="8"/>
    </row>
    <row r="52" spans="1:10" ht="19.899999999999999" customHeight="1" x14ac:dyDescent="0.3">
      <c r="A52" s="61"/>
      <c r="B52" s="63"/>
      <c r="C52" s="50"/>
      <c r="D52" s="100"/>
      <c r="E52" s="106">
        <v>13</v>
      </c>
      <c r="F52" s="33" t="s">
        <v>90</v>
      </c>
      <c r="G52" s="13"/>
      <c r="H52" s="13">
        <v>1</v>
      </c>
      <c r="I52" s="8"/>
    </row>
    <row r="53" spans="1:10" ht="19.899999999999999" customHeight="1" x14ac:dyDescent="0.3">
      <c r="A53" s="61"/>
      <c r="B53" s="51" t="s">
        <v>26</v>
      </c>
      <c r="C53" s="42" t="s">
        <v>117</v>
      </c>
      <c r="D53" s="93"/>
      <c r="E53" s="93"/>
      <c r="F53" s="43"/>
      <c r="G53" s="13"/>
      <c r="H53" s="13">
        <v>2</v>
      </c>
      <c r="I53" s="8"/>
      <c r="J53" s="26"/>
    </row>
    <row r="54" spans="1:10" ht="19.899999999999999" customHeight="1" x14ac:dyDescent="0.3">
      <c r="A54" s="61"/>
      <c r="B54" s="52"/>
      <c r="C54" s="42" t="s">
        <v>132</v>
      </c>
      <c r="D54" s="93"/>
      <c r="E54" s="93"/>
      <c r="F54" s="43"/>
      <c r="G54" s="13"/>
      <c r="H54" s="13">
        <v>2</v>
      </c>
      <c r="I54" s="8"/>
    </row>
    <row r="55" spans="1:10" ht="19.899999999999999" customHeight="1" x14ac:dyDescent="0.3">
      <c r="A55" s="61"/>
      <c r="B55" s="52"/>
      <c r="C55" s="42" t="s">
        <v>53</v>
      </c>
      <c r="D55" s="93"/>
      <c r="E55" s="93"/>
      <c r="F55" s="43"/>
      <c r="G55" s="13"/>
      <c r="H55" s="13">
        <v>2</v>
      </c>
      <c r="I55" s="8"/>
    </row>
    <row r="56" spans="1:10" ht="19.899999999999999" customHeight="1" x14ac:dyDescent="0.3">
      <c r="A56" s="61"/>
      <c r="B56" s="52"/>
      <c r="C56" s="42" t="s">
        <v>77</v>
      </c>
      <c r="D56" s="93"/>
      <c r="E56" s="93"/>
      <c r="F56" s="43"/>
      <c r="G56" s="13"/>
      <c r="H56" s="13">
        <v>2</v>
      </c>
      <c r="I56" s="8"/>
    </row>
    <row r="57" spans="1:10" ht="19.899999999999999" customHeight="1" x14ac:dyDescent="0.3">
      <c r="A57" s="61"/>
      <c r="B57" s="53"/>
      <c r="C57" s="42" t="s">
        <v>146</v>
      </c>
      <c r="D57" s="93"/>
      <c r="E57" s="93"/>
      <c r="F57" s="43"/>
      <c r="G57" s="13"/>
      <c r="H57" s="13">
        <v>2</v>
      </c>
      <c r="I57" s="8"/>
    </row>
    <row r="58" spans="1:10" ht="19.899999999999999" customHeight="1" x14ac:dyDescent="0.3">
      <c r="A58" s="61"/>
      <c r="B58" s="70" t="s">
        <v>15</v>
      </c>
      <c r="C58" s="44" t="s">
        <v>151</v>
      </c>
      <c r="D58" s="107" t="str">
        <f>MID(C58, FIND("(", C58) + 1, FIND(")", C58) - FIND("(", C58) - 1)</f>
        <v>1. 토마토의 종류</v>
      </c>
      <c r="E58" s="105">
        <v>19</v>
      </c>
      <c r="F58" s="40" t="s">
        <v>92</v>
      </c>
      <c r="G58" s="17"/>
      <c r="H58" s="7">
        <v>1</v>
      </c>
      <c r="I58" s="11"/>
    </row>
    <row r="59" spans="1:10" ht="19.899999999999999" customHeight="1" x14ac:dyDescent="0.3">
      <c r="A59" s="61"/>
      <c r="B59" s="70"/>
      <c r="C59" s="46"/>
      <c r="D59" s="108"/>
      <c r="E59" s="105">
        <v>20</v>
      </c>
      <c r="F59" s="40" t="s">
        <v>96</v>
      </c>
      <c r="G59" s="17"/>
      <c r="H59" s="7">
        <v>1</v>
      </c>
      <c r="I59" s="11"/>
    </row>
    <row r="60" spans="1:10" ht="19.899999999999999" customHeight="1" x14ac:dyDescent="0.3">
      <c r="A60" s="61"/>
      <c r="B60" s="70"/>
      <c r="C60" s="45"/>
      <c r="D60" s="109"/>
      <c r="E60" s="105">
        <v>21</v>
      </c>
      <c r="F60" s="40" t="s">
        <v>91</v>
      </c>
      <c r="G60" s="17"/>
      <c r="H60" s="7">
        <v>1</v>
      </c>
      <c r="I60" s="11"/>
    </row>
    <row r="61" spans="1:10" ht="19.899999999999999" customHeight="1" x14ac:dyDescent="0.3">
      <c r="A61" s="61"/>
      <c r="B61" s="70"/>
      <c r="C61" s="44" t="s">
        <v>152</v>
      </c>
      <c r="D61" s="107" t="str">
        <f>MID(C61, FIND("(", C61) + 1, FIND(")", C61) - FIND("(", C61) - 1)</f>
        <v>2. 토마토의 효능</v>
      </c>
      <c r="E61" s="105">
        <v>22</v>
      </c>
      <c r="F61" s="40" t="s">
        <v>92</v>
      </c>
      <c r="G61" s="17"/>
      <c r="H61" s="7">
        <v>1</v>
      </c>
      <c r="I61" s="11"/>
    </row>
    <row r="62" spans="1:10" ht="19.899999999999999" customHeight="1" x14ac:dyDescent="0.3">
      <c r="A62" s="61"/>
      <c r="B62" s="70"/>
      <c r="C62" s="46"/>
      <c r="D62" s="108"/>
      <c r="E62" s="105">
        <v>23</v>
      </c>
      <c r="F62" s="40" t="s">
        <v>96</v>
      </c>
      <c r="G62" s="17"/>
      <c r="H62" s="7">
        <v>1</v>
      </c>
      <c r="I62" s="11"/>
    </row>
    <row r="63" spans="1:10" ht="19.899999999999999" customHeight="1" x14ac:dyDescent="0.3">
      <c r="A63" s="61"/>
      <c r="B63" s="70"/>
      <c r="C63" s="45"/>
      <c r="D63" s="109"/>
      <c r="E63" s="105">
        <v>24</v>
      </c>
      <c r="F63" s="40" t="s">
        <v>91</v>
      </c>
      <c r="G63" s="17"/>
      <c r="H63" s="7">
        <v>1</v>
      </c>
      <c r="I63" s="11"/>
    </row>
    <row r="64" spans="1:10" ht="19.899999999999999" customHeight="1" x14ac:dyDescent="0.3">
      <c r="A64" s="61"/>
      <c r="B64" s="51" t="s">
        <v>27</v>
      </c>
      <c r="C64" s="89" t="s">
        <v>133</v>
      </c>
      <c r="D64" s="107" t="str">
        <f>MID(C64, FIND("(", C64) + 1, FIND(")", C64) - FIND("(", C64) - 1)</f>
        <v>혈관</v>
      </c>
      <c r="E64" s="105">
        <v>25</v>
      </c>
      <c r="F64" s="32" t="s">
        <v>29</v>
      </c>
      <c r="G64" s="17"/>
      <c r="H64" s="7">
        <v>2</v>
      </c>
      <c r="I64" s="11"/>
    </row>
    <row r="65" spans="1:10" ht="19.899999999999999" customHeight="1" x14ac:dyDescent="0.3">
      <c r="A65" s="61"/>
      <c r="B65" s="52"/>
      <c r="C65" s="90"/>
      <c r="D65" s="107" t="str">
        <f>MID(C64, FIND("[", C64) + 1, FIND("]", C64) - FIND("[", C64) - 1)</f>
        <v>혈액을 온몸으로 순환시키는 통로</v>
      </c>
      <c r="E65" s="105">
        <v>26</v>
      </c>
      <c r="F65" s="32" t="s">
        <v>134</v>
      </c>
      <c r="G65" s="17"/>
      <c r="H65" s="7">
        <v>1</v>
      </c>
      <c r="I65" s="11"/>
    </row>
    <row r="66" spans="1:10" ht="19.899999999999999" customHeight="1" x14ac:dyDescent="0.3">
      <c r="A66" s="61"/>
      <c r="B66" s="52"/>
      <c r="C66" s="90"/>
      <c r="D66" s="108"/>
      <c r="E66" s="105">
        <v>27</v>
      </c>
      <c r="F66" s="32" t="s">
        <v>30</v>
      </c>
      <c r="G66" s="17"/>
      <c r="H66" s="7">
        <v>1</v>
      </c>
      <c r="I66" s="11"/>
      <c r="J66" s="26"/>
    </row>
    <row r="67" spans="1:10" ht="19.899999999999999" customHeight="1" x14ac:dyDescent="0.3">
      <c r="A67" s="61"/>
      <c r="B67" s="53"/>
      <c r="C67" s="91"/>
      <c r="D67" s="109"/>
      <c r="E67" s="105">
        <v>28</v>
      </c>
      <c r="F67" s="27" t="s">
        <v>76</v>
      </c>
      <c r="G67" s="17"/>
      <c r="H67" s="7">
        <v>2</v>
      </c>
      <c r="I67" s="11"/>
      <c r="J67" s="26"/>
    </row>
    <row r="68" spans="1:10" ht="19.899999999999999" customHeight="1" x14ac:dyDescent="0.3">
      <c r="A68" s="61"/>
      <c r="B68" s="28" t="s">
        <v>62</v>
      </c>
      <c r="C68" s="41" t="s">
        <v>135</v>
      </c>
      <c r="D68" s="107" t="str">
        <f>C68</f>
        <v>Diabetes</v>
      </c>
      <c r="E68" s="105">
        <v>29</v>
      </c>
      <c r="F68" s="32" t="s">
        <v>63</v>
      </c>
      <c r="G68" s="29" t="s">
        <v>64</v>
      </c>
      <c r="H68" s="29">
        <v>3</v>
      </c>
      <c r="I68" s="11"/>
    </row>
    <row r="69" spans="1:10" ht="19.899999999999999" customHeight="1" x14ac:dyDescent="0.3">
      <c r="A69" s="61"/>
      <c r="B69" s="5" t="s">
        <v>14</v>
      </c>
      <c r="C69" s="42" t="s">
        <v>150</v>
      </c>
      <c r="D69" s="93"/>
      <c r="E69" s="93"/>
      <c r="F69" s="43"/>
      <c r="G69" s="17" t="s">
        <v>43</v>
      </c>
      <c r="H69" s="7">
        <v>10</v>
      </c>
      <c r="I69" s="11"/>
    </row>
    <row r="70" spans="1:10" ht="19.899999999999999" customHeight="1" x14ac:dyDescent="0.3">
      <c r="A70" s="61"/>
      <c r="B70" s="51" t="s">
        <v>28</v>
      </c>
      <c r="C70" s="41" t="s">
        <v>147</v>
      </c>
      <c r="D70" s="109"/>
      <c r="E70" s="105">
        <v>31</v>
      </c>
      <c r="F70" s="32" t="s">
        <v>148</v>
      </c>
      <c r="G70" s="17"/>
      <c r="H70" s="7">
        <v>3</v>
      </c>
      <c r="I70" s="11"/>
    </row>
    <row r="71" spans="1:10" ht="19.899999999999999" customHeight="1" x14ac:dyDescent="0.3">
      <c r="A71" s="61"/>
      <c r="B71" s="53"/>
      <c r="C71" s="41" t="s">
        <v>136</v>
      </c>
      <c r="D71" s="109"/>
      <c r="E71" s="105">
        <v>32</v>
      </c>
      <c r="F71" s="32" t="s">
        <v>118</v>
      </c>
      <c r="G71" s="17"/>
      <c r="H71" s="7">
        <v>3</v>
      </c>
      <c r="I71" s="11"/>
    </row>
    <row r="72" spans="1:10" ht="19.899999999999999" customHeight="1" x14ac:dyDescent="0.3">
      <c r="A72" s="61"/>
      <c r="B72" s="51" t="s">
        <v>36</v>
      </c>
      <c r="C72" s="44" t="s">
        <v>149</v>
      </c>
      <c r="D72" s="107" t="str">
        <f>MID(C72, FIND("(", C72) + 1, FIND(")", C72) - FIND("(", C72) - 1)</f>
        <v>연령별 축제 만족도(단위=%</v>
      </c>
      <c r="E72" s="105">
        <v>33</v>
      </c>
      <c r="F72" s="27" t="s">
        <v>137</v>
      </c>
      <c r="G72" s="17"/>
      <c r="H72" s="7">
        <v>1</v>
      </c>
      <c r="I72" s="11"/>
    </row>
    <row r="73" spans="1:10" ht="19.899999999999999" customHeight="1" x14ac:dyDescent="0.3">
      <c r="A73" s="61"/>
      <c r="B73" s="52"/>
      <c r="C73" s="46"/>
      <c r="D73" s="110"/>
      <c r="E73" s="105">
        <v>34</v>
      </c>
      <c r="F73" s="27" t="s">
        <v>98</v>
      </c>
      <c r="G73" s="17"/>
      <c r="H73" s="7">
        <v>1</v>
      </c>
      <c r="I73" s="11"/>
    </row>
    <row r="74" spans="1:10" ht="19.899999999999999" customHeight="1" x14ac:dyDescent="0.3">
      <c r="A74" s="61"/>
      <c r="B74" s="52"/>
      <c r="C74" s="46"/>
      <c r="D74" s="110"/>
      <c r="E74" s="105">
        <v>35</v>
      </c>
      <c r="F74" s="27" t="s">
        <v>91</v>
      </c>
      <c r="G74" s="17"/>
      <c r="H74" s="7">
        <v>1</v>
      </c>
      <c r="I74" s="11"/>
    </row>
    <row r="75" spans="1:10" ht="19.899999999999999" customHeight="1" x14ac:dyDescent="0.3">
      <c r="A75" s="61"/>
      <c r="B75" s="52"/>
      <c r="C75" s="45"/>
      <c r="D75" s="111"/>
      <c r="E75" s="106">
        <v>36</v>
      </c>
      <c r="F75" s="27" t="s">
        <v>93</v>
      </c>
      <c r="G75" s="17"/>
      <c r="H75" s="7">
        <v>1</v>
      </c>
      <c r="I75" s="11"/>
    </row>
    <row r="76" spans="1:10" ht="19.899999999999999" customHeight="1" x14ac:dyDescent="0.3">
      <c r="A76" s="61"/>
      <c r="B76" s="52"/>
      <c r="C76" s="44" t="s">
        <v>45</v>
      </c>
      <c r="D76" s="98" t="str">
        <f>MID(F76, FIND("RGB:", F76) + 4, FIND(")", F76) - FIND("RGB:", F76) - 4)</f>
        <v>53,135,145</v>
      </c>
      <c r="E76" s="105">
        <v>37</v>
      </c>
      <c r="F76" s="30" t="s">
        <v>138</v>
      </c>
      <c r="G76" s="12"/>
      <c r="H76" s="7">
        <v>2</v>
      </c>
      <c r="I76" s="11"/>
    </row>
    <row r="77" spans="1:10" ht="19.899999999999999" customHeight="1" x14ac:dyDescent="0.3">
      <c r="A77" s="61"/>
      <c r="B77" s="52"/>
      <c r="C77" s="45"/>
      <c r="D77" s="97"/>
      <c r="E77" s="105">
        <v>38</v>
      </c>
      <c r="F77" s="30" t="s">
        <v>94</v>
      </c>
      <c r="G77" s="17"/>
      <c r="H77" s="7">
        <v>1</v>
      </c>
      <c r="I77" s="11"/>
    </row>
    <row r="78" spans="1:10" ht="20.100000000000001" customHeight="1" x14ac:dyDescent="0.3">
      <c r="A78" s="61"/>
      <c r="B78" s="52"/>
      <c r="C78" s="44" t="s">
        <v>46</v>
      </c>
      <c r="D78" s="96"/>
      <c r="E78" s="106">
        <v>39</v>
      </c>
      <c r="F78" s="30" t="s">
        <v>65</v>
      </c>
      <c r="G78" s="17"/>
      <c r="H78" s="7">
        <v>2</v>
      </c>
      <c r="I78" s="11"/>
    </row>
    <row r="79" spans="1:10" ht="20.100000000000001" customHeight="1" x14ac:dyDescent="0.3">
      <c r="A79" s="61"/>
      <c r="B79" s="52"/>
      <c r="C79" s="45"/>
      <c r="D79" s="97"/>
      <c r="E79" s="106">
        <v>40</v>
      </c>
      <c r="F79" s="30" t="s">
        <v>66</v>
      </c>
      <c r="G79" s="17"/>
      <c r="H79" s="7">
        <v>2</v>
      </c>
      <c r="I79" s="11"/>
    </row>
    <row r="80" spans="1:10" ht="19.899999999999999" customHeight="1" x14ac:dyDescent="0.3">
      <c r="A80" s="61"/>
      <c r="B80" s="52"/>
      <c r="C80" s="44" t="s">
        <v>99</v>
      </c>
      <c r="D80" s="34"/>
      <c r="E80" s="105">
        <v>41</v>
      </c>
      <c r="F80" s="27" t="s">
        <v>139</v>
      </c>
      <c r="G80" s="17"/>
      <c r="H80" s="7">
        <v>1</v>
      </c>
      <c r="I80" s="11"/>
    </row>
    <row r="81" spans="1:10" ht="19.899999999999999" customHeight="1" x14ac:dyDescent="0.3">
      <c r="A81" s="61"/>
      <c r="B81" s="52"/>
      <c r="C81" s="46"/>
      <c r="D81" s="35"/>
      <c r="E81" s="105">
        <v>42</v>
      </c>
      <c r="F81" s="27" t="s">
        <v>34</v>
      </c>
      <c r="G81" s="17"/>
      <c r="H81" s="7">
        <v>1</v>
      </c>
      <c r="I81" s="11"/>
    </row>
    <row r="82" spans="1:10" ht="19.899999999999999" customHeight="1" x14ac:dyDescent="0.3">
      <c r="A82" s="61"/>
      <c r="B82" s="52"/>
      <c r="C82" s="45"/>
      <c r="D82" s="36"/>
      <c r="E82" s="105">
        <v>43</v>
      </c>
      <c r="F82" s="27" t="s">
        <v>19</v>
      </c>
      <c r="G82" s="17"/>
      <c r="H82" s="7">
        <v>1</v>
      </c>
      <c r="I82" s="11"/>
    </row>
    <row r="83" spans="1:10" ht="19.899999999999999" customHeight="1" x14ac:dyDescent="0.3">
      <c r="A83" s="61"/>
      <c r="B83" s="53"/>
      <c r="C83" s="41" t="s">
        <v>67</v>
      </c>
      <c r="D83" s="112"/>
      <c r="E83" s="105">
        <v>44</v>
      </c>
      <c r="F83" s="27" t="s">
        <v>140</v>
      </c>
      <c r="G83" s="29" t="s">
        <v>68</v>
      </c>
      <c r="H83" s="7">
        <v>4</v>
      </c>
      <c r="I83" s="11"/>
    </row>
    <row r="84" spans="1:10" ht="19.899999999999999" customHeight="1" x14ac:dyDescent="0.3">
      <c r="A84" s="61"/>
      <c r="B84" s="51" t="s">
        <v>35</v>
      </c>
      <c r="C84" s="42" t="s">
        <v>100</v>
      </c>
      <c r="D84" s="93"/>
      <c r="E84" s="93"/>
      <c r="F84" s="43"/>
      <c r="G84" s="17"/>
      <c r="H84" s="29">
        <v>2</v>
      </c>
      <c r="I84" s="11"/>
      <c r="J84" s="26"/>
    </row>
    <row r="85" spans="1:10" ht="19.899999999999999" customHeight="1" x14ac:dyDescent="0.3">
      <c r="A85" s="61"/>
      <c r="B85" s="52"/>
      <c r="C85" s="42" t="s">
        <v>69</v>
      </c>
      <c r="D85" s="93"/>
      <c r="E85" s="93"/>
      <c r="F85" s="43"/>
      <c r="G85" s="29" t="s">
        <v>73</v>
      </c>
      <c r="H85" s="29">
        <v>2</v>
      </c>
      <c r="I85" s="11"/>
      <c r="J85" s="26"/>
    </row>
    <row r="86" spans="1:10" ht="19.899999999999999" customHeight="1" x14ac:dyDescent="0.3">
      <c r="A86" s="61"/>
      <c r="B86" s="52"/>
      <c r="C86" s="42" t="s">
        <v>70</v>
      </c>
      <c r="D86" s="93"/>
      <c r="E86" s="93"/>
      <c r="F86" s="43"/>
      <c r="G86" s="29"/>
      <c r="H86" s="29">
        <v>2</v>
      </c>
      <c r="I86" s="11"/>
      <c r="J86" s="26"/>
    </row>
    <row r="87" spans="1:10" ht="19.899999999999999" customHeight="1" x14ac:dyDescent="0.3">
      <c r="A87" s="61"/>
      <c r="B87" s="52"/>
      <c r="C87" s="42" t="s">
        <v>71</v>
      </c>
      <c r="D87" s="93"/>
      <c r="E87" s="93"/>
      <c r="F87" s="43"/>
      <c r="G87" s="29"/>
      <c r="H87" s="29">
        <v>2</v>
      </c>
      <c r="I87" s="11"/>
    </row>
    <row r="88" spans="1:10" ht="19.899999999999999" customHeight="1" x14ac:dyDescent="0.3">
      <c r="A88" s="61"/>
      <c r="B88" s="52"/>
      <c r="C88" s="47" t="s">
        <v>72</v>
      </c>
      <c r="D88" s="94"/>
      <c r="E88" s="94"/>
      <c r="F88" s="48"/>
      <c r="G88" s="29" t="s">
        <v>74</v>
      </c>
      <c r="H88" s="29">
        <v>2</v>
      </c>
      <c r="I88" s="11"/>
    </row>
    <row r="89" spans="1:10" ht="19.899999999999999" customHeight="1" x14ac:dyDescent="0.3">
      <c r="A89" s="61"/>
      <c r="B89" s="52"/>
      <c r="C89" s="44" t="s">
        <v>119</v>
      </c>
      <c r="D89" s="107" t="str">
        <f>MID(C89, FIND("(", C89) + 1, FIND(")", C89) - FIND("(", C89) - 1)</f>
        <v>연령별 축제 만족도</v>
      </c>
      <c r="E89" s="105">
        <v>50</v>
      </c>
      <c r="F89" s="27" t="s">
        <v>141</v>
      </c>
      <c r="G89" s="17"/>
      <c r="H89" s="7">
        <v>1</v>
      </c>
      <c r="I89" s="11"/>
    </row>
    <row r="90" spans="1:10" ht="19.899999999999999" customHeight="1" x14ac:dyDescent="0.3">
      <c r="A90" s="61"/>
      <c r="B90" s="52"/>
      <c r="C90" s="46"/>
      <c r="D90" s="110"/>
      <c r="E90" s="105">
        <v>51</v>
      </c>
      <c r="F90" s="27" t="s">
        <v>142</v>
      </c>
      <c r="G90" s="17"/>
      <c r="H90" s="7">
        <v>1</v>
      </c>
      <c r="I90" s="11"/>
    </row>
    <row r="91" spans="1:10" ht="19.899999999999999" customHeight="1" x14ac:dyDescent="0.3">
      <c r="A91" s="61"/>
      <c r="B91" s="52"/>
      <c r="C91" s="46"/>
      <c r="D91" s="110"/>
      <c r="E91" s="105">
        <v>52</v>
      </c>
      <c r="F91" s="27" t="s">
        <v>91</v>
      </c>
      <c r="G91" s="17"/>
      <c r="H91" s="7">
        <v>1</v>
      </c>
      <c r="I91" s="11"/>
    </row>
    <row r="92" spans="1:10" ht="19.899999999999999" customHeight="1" x14ac:dyDescent="0.3">
      <c r="A92" s="61"/>
      <c r="B92" s="52"/>
      <c r="C92" s="44" t="s">
        <v>37</v>
      </c>
      <c r="D92" s="34"/>
      <c r="E92" s="105">
        <v>53</v>
      </c>
      <c r="F92" s="32" t="s">
        <v>143</v>
      </c>
      <c r="G92" s="17"/>
      <c r="H92" s="7">
        <v>1</v>
      </c>
      <c r="I92" s="11"/>
      <c r="J92" s="26"/>
    </row>
    <row r="93" spans="1:10" ht="19.899999999999999" customHeight="1" x14ac:dyDescent="0.3">
      <c r="A93" s="61"/>
      <c r="B93" s="52"/>
      <c r="C93" s="46"/>
      <c r="D93" s="35"/>
      <c r="E93" s="105">
        <v>54</v>
      </c>
      <c r="F93" s="32" t="s">
        <v>86</v>
      </c>
      <c r="G93" s="17"/>
      <c r="H93" s="7">
        <v>1</v>
      </c>
      <c r="I93" s="11"/>
      <c r="J93" s="26"/>
    </row>
    <row r="94" spans="1:10" ht="19.899999999999999" customHeight="1" x14ac:dyDescent="0.3">
      <c r="A94" s="61"/>
      <c r="B94" s="52"/>
      <c r="C94" s="45"/>
      <c r="D94" s="36"/>
      <c r="E94" s="105">
        <v>55</v>
      </c>
      <c r="F94" s="32" t="s">
        <v>95</v>
      </c>
      <c r="G94" s="17"/>
      <c r="H94" s="7">
        <v>1</v>
      </c>
      <c r="I94" s="11"/>
      <c r="J94" s="26"/>
    </row>
    <row r="95" spans="1:10" ht="19.899999999999999" customHeight="1" x14ac:dyDescent="0.3">
      <c r="A95" s="61"/>
      <c r="B95" s="52"/>
      <c r="C95" s="44" t="s">
        <v>38</v>
      </c>
      <c r="D95" s="34"/>
      <c r="E95" s="105">
        <v>56</v>
      </c>
      <c r="F95" s="32" t="s">
        <v>143</v>
      </c>
      <c r="G95" s="17"/>
      <c r="H95" s="7">
        <v>1</v>
      </c>
      <c r="I95" s="11"/>
      <c r="J95" s="26"/>
    </row>
    <row r="96" spans="1:10" ht="19.899999999999999" customHeight="1" x14ac:dyDescent="0.3">
      <c r="A96" s="61"/>
      <c r="B96" s="52"/>
      <c r="C96" s="46"/>
      <c r="D96" s="35"/>
      <c r="E96" s="105">
        <v>57</v>
      </c>
      <c r="F96" s="32" t="s">
        <v>86</v>
      </c>
      <c r="G96" s="17"/>
      <c r="H96" s="7">
        <v>1</v>
      </c>
      <c r="I96" s="11"/>
      <c r="J96" s="26"/>
    </row>
    <row r="97" spans="1:10" ht="19.899999999999999" customHeight="1" x14ac:dyDescent="0.3">
      <c r="A97" s="61"/>
      <c r="B97" s="52"/>
      <c r="C97" s="45"/>
      <c r="D97" s="36"/>
      <c r="E97" s="105">
        <v>58</v>
      </c>
      <c r="F97" s="32" t="s">
        <v>144</v>
      </c>
      <c r="G97" s="17"/>
      <c r="H97" s="7">
        <v>1</v>
      </c>
      <c r="I97" s="11"/>
      <c r="J97" s="26"/>
    </row>
    <row r="98" spans="1:10" ht="19.899999999999999" customHeight="1" x14ac:dyDescent="0.3">
      <c r="A98" s="61"/>
      <c r="B98" s="52"/>
      <c r="C98" s="44" t="s">
        <v>39</v>
      </c>
      <c r="D98" s="34"/>
      <c r="E98" s="105">
        <v>59</v>
      </c>
      <c r="F98" s="32" t="s">
        <v>143</v>
      </c>
      <c r="G98" s="17"/>
      <c r="H98" s="7">
        <v>1</v>
      </c>
      <c r="I98" s="11"/>
      <c r="J98" s="26"/>
    </row>
    <row r="99" spans="1:10" ht="19.899999999999999" customHeight="1" x14ac:dyDescent="0.3">
      <c r="A99" s="61"/>
      <c r="B99" s="52"/>
      <c r="C99" s="46"/>
      <c r="D99" s="35"/>
      <c r="E99" s="105">
        <v>60</v>
      </c>
      <c r="F99" s="32" t="s">
        <v>86</v>
      </c>
      <c r="G99" s="17"/>
      <c r="H99" s="7">
        <v>1</v>
      </c>
      <c r="I99" s="11"/>
    </row>
    <row r="100" spans="1:10" ht="19.899999999999999" customHeight="1" x14ac:dyDescent="0.3">
      <c r="A100" s="61"/>
      <c r="B100" s="53"/>
      <c r="C100" s="45"/>
      <c r="D100" s="36"/>
      <c r="E100" s="105">
        <v>61</v>
      </c>
      <c r="F100" s="32" t="s">
        <v>95</v>
      </c>
      <c r="G100" s="17"/>
      <c r="H100" s="7">
        <v>1</v>
      </c>
      <c r="I100" s="11"/>
    </row>
    <row r="101" spans="1:10" ht="19.899999999999999" customHeight="1" x14ac:dyDescent="0.3">
      <c r="A101" s="57"/>
      <c r="B101" s="58"/>
      <c r="C101" s="58"/>
      <c r="D101" s="58"/>
      <c r="E101" s="58"/>
      <c r="F101" s="58"/>
      <c r="G101" s="59"/>
      <c r="H101" s="9">
        <f>SUM(H40:H100)</f>
        <v>106</v>
      </c>
      <c r="I101" s="10">
        <f>SUM(I40:I100)</f>
        <v>0</v>
      </c>
    </row>
    <row r="102" spans="1:10" ht="19.899999999999999" customHeight="1" thickBot="1" x14ac:dyDescent="0.35">
      <c r="A102" s="54" t="s">
        <v>12</v>
      </c>
      <c r="B102" s="55"/>
      <c r="C102" s="56"/>
      <c r="D102" s="19"/>
      <c r="E102" s="19"/>
      <c r="F102" s="19"/>
      <c r="G102" s="19"/>
      <c r="H102" s="20">
        <f>SUM(H8,H39,H101)</f>
        <v>200</v>
      </c>
      <c r="I102" s="21">
        <f>SUM(I8,I39,I101)</f>
        <v>0</v>
      </c>
    </row>
  </sheetData>
  <mergeCells count="68">
    <mergeCell ref="C88:F88"/>
    <mergeCell ref="C64:C67"/>
    <mergeCell ref="B64:B67"/>
    <mergeCell ref="B70:B71"/>
    <mergeCell ref="C80:C82"/>
    <mergeCell ref="C76:C77"/>
    <mergeCell ref="A1:I1"/>
    <mergeCell ref="A2:I2"/>
    <mergeCell ref="G16:G19"/>
    <mergeCell ref="C38:F38"/>
    <mergeCell ref="A9:A38"/>
    <mergeCell ref="C5:F5"/>
    <mergeCell ref="C4:F4"/>
    <mergeCell ref="B3:F3"/>
    <mergeCell ref="C7:F7"/>
    <mergeCell ref="A8:G8"/>
    <mergeCell ref="A4:A7"/>
    <mergeCell ref="C6:F6"/>
    <mergeCell ref="B16:B19"/>
    <mergeCell ref="C16:C19"/>
    <mergeCell ref="B9:B15"/>
    <mergeCell ref="B33:B35"/>
    <mergeCell ref="B36:B37"/>
    <mergeCell ref="B43:B52"/>
    <mergeCell ref="C92:C94"/>
    <mergeCell ref="C33:C35"/>
    <mergeCell ref="C40:F40"/>
    <mergeCell ref="C42:F42"/>
    <mergeCell ref="A39:G39"/>
    <mergeCell ref="B72:B83"/>
    <mergeCell ref="B53:B57"/>
    <mergeCell ref="C57:F57"/>
    <mergeCell ref="B41:B42"/>
    <mergeCell ref="B58:B63"/>
    <mergeCell ref="B84:B100"/>
    <mergeCell ref="C87:F87"/>
    <mergeCell ref="B20:B21"/>
    <mergeCell ref="C28:C29"/>
    <mergeCell ref="B23:B26"/>
    <mergeCell ref="B28:B32"/>
    <mergeCell ref="A102:C102"/>
    <mergeCell ref="C95:C97"/>
    <mergeCell ref="C98:C100"/>
    <mergeCell ref="A101:G101"/>
    <mergeCell ref="C86:F86"/>
    <mergeCell ref="C84:F84"/>
    <mergeCell ref="C85:F85"/>
    <mergeCell ref="C89:C91"/>
    <mergeCell ref="A40:A100"/>
    <mergeCell ref="C55:F55"/>
    <mergeCell ref="C54:F54"/>
    <mergeCell ref="C53:F53"/>
    <mergeCell ref="C56:F56"/>
    <mergeCell ref="C78:C79"/>
    <mergeCell ref="C9:C15"/>
    <mergeCell ref="C22:F22"/>
    <mergeCell ref="C20:C21"/>
    <mergeCell ref="C25:C26"/>
    <mergeCell ref="C23:C24"/>
    <mergeCell ref="C30:C32"/>
    <mergeCell ref="C36:F36"/>
    <mergeCell ref="C37:F37"/>
    <mergeCell ref="C43:C52"/>
    <mergeCell ref="C58:C60"/>
    <mergeCell ref="C61:C63"/>
    <mergeCell ref="C69:F69"/>
    <mergeCell ref="C72:C75"/>
    <mergeCell ref="C41:F41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2025-09-29T07:19:30Z</dcterms:modified>
</cp:coreProperties>
</file>