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data\채점기준표+정답\2512\"/>
    </mc:Choice>
  </mc:AlternateContent>
  <xr:revisionPtr revIDLastSave="0" documentId="13_ncr:1_{F16A0F95-1202-436D-A264-19AF3CEB9222}" xr6:coauthVersionLast="47" xr6:coauthVersionMax="47" xr10:uidLastSave="{00000000-0000-0000-0000-000000000000}"/>
  <bookViews>
    <workbookView xWindow="-105" yWindow="0" windowWidth="2028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77" i="1" l="1"/>
  <c r="G76" i="1"/>
  <c r="G38" i="1"/>
  <c r="G52" i="1"/>
  <c r="G50" i="1"/>
  <c r="G49" i="1"/>
  <c r="G39" i="1"/>
  <c r="G12" i="1"/>
  <c r="A8" i="1"/>
  <c r="G11" i="1"/>
  <c r="I90" i="1" l="1"/>
  <c r="H90" i="1"/>
  <c r="I34" i="1"/>
  <c r="H34" i="1"/>
  <c r="H8" i="1" l="1"/>
  <c r="I8" i="1"/>
  <c r="I91" i="1" l="1"/>
  <c r="H91" i="1"/>
</calcChain>
</file>

<file path=xl/sharedStrings.xml><?xml version="1.0" encoding="utf-8"?>
<sst xmlns="http://schemas.openxmlformats.org/spreadsheetml/2006/main" count="297" uniqueCount="172">
  <si>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</si>
  <si>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</si>
  <si>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</si>
  <si>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</si>
  <si>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</si>
  <si>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</si>
  <si>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</si>
  <si>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</si>
  <si>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</si>
  <si>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</si>
  <si>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</si>
  <si>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</si>
  <si>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</si>
  <si>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</si>
  <si>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</si>
  <si>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</si>
  <si>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</si>
  <si>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</si>
  <si>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파일명 (수검번호.hwp)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</si>
  <si>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</si>
  <si>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</si>
  <si>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</si>
  <si>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① 진하게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</si>
  <si>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</si>
  <si>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</si>
  <si>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</si>
  <si>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</si>
  <si>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</si>
  <si>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오타 1개 -2점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</si>
  <si>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</si>
  <si>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</si>
  <si>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</si>
  <si>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</si>
  <si>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② 크기-높이 (12mm)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</si>
  <si>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</si>
  <si>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</si>
  <si>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</si>
  <si>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</si>
  <si>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</si>
  <si>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</si>
  <si>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</si>
  <si>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</si>
  <si>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</si>
  <si>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</si>
  <si>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</si>
  <si>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② 크기-너비 (80mm)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</si>
  <si>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</si>
  <si>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</si>
  <si>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</si>
  <si>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</si>
  <si>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</si>
  <si>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</si>
  <si>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</si>
  <si>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</si>
  <si>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④ 크기-높이 (20mm)</t>
    <phoneticPr fontId="1" type="noConversion"/>
  </si>
  <si>
    <t>A4용지, 왼쪽/오른쪽/위쪽/아래쪽 (각20mm), 머리말/꼬리말 (10mm), 제본(0mm)</t>
    <phoneticPr fontId="1" type="noConversion"/>
  </si>
  <si>
    <t>② 정렬 (가운데 정렬)</t>
    <phoneticPr fontId="1" type="noConversion"/>
  </si>
  <si>
    <t>⑥ 글상자 위치 (글자처럼 취급)</t>
    <phoneticPr fontId="1" type="noConversion"/>
  </si>
  <si>
    <t>글자모양</t>
    <phoneticPr fontId="1" type="noConversion"/>
  </si>
  <si>
    <t>개당 2점 * 5</t>
    <phoneticPr fontId="1" type="noConversion"/>
  </si>
  <si>
    <t>① 기울임</t>
    <phoneticPr fontId="1" type="noConversion"/>
  </si>
  <si>
    <t>② 밑줄</t>
    <phoneticPr fontId="1" type="noConversion"/>
  </si>
  <si>
    <t>④ 정렬 (가운데 정렬)</t>
    <phoneticPr fontId="1" type="noConversion"/>
  </si>
  <si>
    <t>② 크기 (9pt)</t>
    <phoneticPr fontId="1" type="noConversion"/>
  </si>
  <si>
    <t>② 기울임</t>
    <phoneticPr fontId="1" type="noConversion"/>
  </si>
  <si>
    <t>② 크기 (12pt)</t>
    <phoneticPr fontId="1" type="noConversion"/>
  </si>
  <si>
    <t>② 크기 (11pt)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</si>
  <si>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</si>
  <si>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</si>
  <si>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① 글씨체 (중고딕)</t>
    <phoneticPr fontId="1" type="noConversion"/>
  </si>
  <si>
    <t>이중 실선 (0.5mm)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</si>
  <si>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</si>
  <si>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</si>
  <si>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</si>
  <si>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① 글씨체 (굴림체)</t>
    <phoneticPr fontId="1" type="noConversion"/>
  </si>
  <si>
    <t>왼쪽여백 (15pt), 내어쓰기 (12pt)</t>
    <phoneticPr fontId="1" type="noConversion"/>
  </si>
  <si>
    <t>② 가운데 아래</t>
    <phoneticPr fontId="1" type="noConversion"/>
  </si>
  <si>
    <t>쪽 테두리</t>
    <phoneticPr fontId="1" type="noConversion"/>
  </si>
  <si>
    <t>⑩ 정렬 (가운데 정렬)</t>
    <phoneticPr fontId="1" type="noConversion"/>
  </si>
  <si>
    <t>② 크기 (11pt)</t>
    <phoneticPr fontId="1" type="noConversion"/>
  </si>
  <si>
    <t>③ 크기-높이 (90mm)</t>
    <phoneticPr fontId="1" type="noConversion"/>
  </si>
  <si>
    <t>③ 테두리 (이중실선 1.00mm)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</si>
  <si>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</si>
  <si>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</si>
  <si>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글씨체 (돋움)</t>
    <phoneticPr fontId="1" type="noConversion"/>
  </si>
  <si>
    <t>② 크기 (18pt)</t>
    <phoneticPr fontId="1" type="noConversion"/>
  </si>
  <si>
    <t>① 글꼴 (돋움)</t>
    <phoneticPr fontId="1" type="noConversion"/>
  </si>
  <si>
    <t>① 크기-너비 (55mm)</t>
    <phoneticPr fontId="1" type="noConversion"/>
  </si>
  <si>
    <t>④ 글상자 모서리 (반원)</t>
    <phoneticPr fontId="1" type="noConversion"/>
  </si>
  <si>
    <t>② 크기-너비 (40mm)</t>
    <phoneticPr fontId="1" type="noConversion"/>
  </si>
  <si>
    <t>③ 크기-높이 (30mm)</t>
    <phoneticPr fontId="1" type="noConversion"/>
  </si>
  <si>
    <t>⑤ 위치 (어울림 : 세로-쪽의 위 23mm)</t>
    <phoneticPr fontId="1" type="noConversion"/>
  </si>
  <si>
    <t>① 색상(RGB:213,170,213)</t>
    <phoneticPr fontId="1" type="noConversion"/>
  </si>
  <si>
    <t>① 글씨체 (견고딕)</t>
    <phoneticPr fontId="1" type="noConversion"/>
  </si>
  <si>
    <t>② 채우기 : 색상(RGB:39,128,137)</t>
    <phoneticPr fontId="1" type="noConversion"/>
  </si>
  <si>
    <t>③ 크기-너비 (110mm)</t>
    <phoneticPr fontId="1" type="noConversion"/>
  </si>
  <si>
    <t>① ♣, ② ♣, ③ ※</t>
    <phoneticPr fontId="1" type="noConversion"/>
  </si>
  <si>
    <t>① 크기 (13pt)</t>
    <phoneticPr fontId="1" type="noConversion"/>
  </si>
  <si>
    <t>⑧ 글씨체 (궁서체)</t>
    <phoneticPr fontId="1" type="noConversion"/>
  </si>
  <si>
    <t>⑨ 글씨크기 (16pt)</t>
    <phoneticPr fontId="1" type="noConversion"/>
  </si>
  <si>
    <t>① 종류 (세로막대형)</t>
    <phoneticPr fontId="1" type="noConversion"/>
  </si>
  <si>
    <t>① 글꼴 (바탕)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</si>
  <si>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</si>
  <si>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문제1</t>
    <phoneticPr fontId="1" type="noConversion"/>
  </si>
  <si>
    <r>
      <t xml:space="preserve">① 쪽 번호 매기기 </t>
    </r>
    <r>
      <rPr>
        <sz val="8"/>
        <color rgb="FF0000FF"/>
        <rFont val="함초롬돋움"/>
        <family val="3"/>
        <charset val="129"/>
      </rPr>
      <t>(A,B,C</t>
    </r>
    <r>
      <rPr>
        <sz val="8"/>
        <rFont val="함초롬돋움"/>
        <family val="3"/>
        <charset val="129"/>
      </rPr>
      <t xml:space="preserve"> 순으로)</t>
    </r>
    <phoneticPr fontId="1" type="noConversion"/>
  </si>
  <si>
    <t>⑤ 채우기 : 색상(RGB:106,192,233)</t>
    <phoneticPr fontId="1" type="noConversion"/>
  </si>
  <si>
    <t>"안" → "아" 글자바꿈</t>
    <phoneticPr fontId="1" type="noConversion"/>
  </si>
  <si>
    <t>"명목의" / "다양한" 순서바꿈</t>
    <phoneticPr fontId="1" type="noConversion"/>
  </si>
  <si>
    <t>2521회 디지털정보활용능력 워드프로세서 분야 채점기준표(C형)</t>
    <phoneticPr fontId="1" type="noConversion"/>
  </si>
  <si>
    <t>문구 (대회안내)</t>
    <phoneticPr fontId="1" type="noConversion"/>
  </si>
  <si>
    <t>문구 (남동하프마라톤 사무국)</t>
    <phoneticPr fontId="1" type="noConversion"/>
  </si>
  <si>
    <t>문구 (DIAT)</t>
    <phoneticPr fontId="1" type="noConversion"/>
  </si>
  <si>
    <t>문구① (1. 마라톤의 유래)</t>
    <phoneticPr fontId="1" type="noConversion"/>
  </si>
  <si>
    <t>문구② (2. 세계 주요 마라톤 대회)</t>
    <phoneticPr fontId="1" type="noConversion"/>
  </si>
  <si>
    <t>제목 문구 (여가활동별 참여비율(스포츠))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</si>
  <si>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남동하프마라톤대회안내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</si>
  <si>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제25회</t>
    </r>
    <r>
      <rPr>
        <sz val="8"/>
        <color indexed="8"/>
        <rFont val="함초롬돋움"/>
        <family val="3"/>
        <charset val="129"/>
      </rPr>
      <t xml:space="preserve"> 남동하프마라톤대회를 개최)</t>
    </r>
    <phoneticPr fontId="1" type="noConversion"/>
  </si>
  <si>
    <r>
      <t>문구 (2</t>
    </r>
    <r>
      <rPr>
        <sz val="8"/>
        <color rgb="FF0000FF"/>
        <rFont val="함초롬돋움"/>
        <family val="3"/>
        <charset val="129"/>
      </rPr>
      <t>025년 2월 10일(월) ~ 28일(금)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</si>
  <si>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 (※ 기타… 이하 문단)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</si>
  <si>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2025. 02. 09.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</si>
  <si>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그림C</t>
    </r>
    <r>
      <rPr>
        <sz val="8"/>
        <color indexed="8"/>
        <rFont val="함초롬돋움"/>
        <family val="3"/>
        <charset val="129"/>
      </rPr>
      <t>.jpg" 삽입</t>
    </r>
    <phoneticPr fontId="1" type="noConversion"/>
  </si>
  <si>
    <t>문구 (마라톤(Marathon))</t>
    <phoneticPr fontId="1" type="noConversion"/>
  </si>
  <si>
    <t>② 글씨체 (굴림체)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</si>
  <si>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멜버른 올림픽</t>
    </r>
    <r>
      <rPr>
        <sz val="8"/>
        <color indexed="8"/>
        <rFont val="함초롬돋움"/>
        <family val="3"/>
        <charset val="129"/>
      </rPr>
      <t xml:space="preserve">)
</t>
    </r>
    <r>
      <rPr>
        <sz val="8"/>
        <color rgb="FF0000FF"/>
        <rFont val="함초롬돋움"/>
        <family val="3"/>
        <charset val="129"/>
      </rPr>
      <t>[오스트레일리아에서 개최된 제16회 하계 올림픽]</t>
    </r>
    <phoneticPr fontId="1" type="noConversion"/>
  </si>
  <si>
    <t>① 기원전(紀元前), ② 승전보(勝戰譜), ③ 채택(採擇), ④ 애국자(愛國者), ⑤ 모금(募金)</t>
    <phoneticPr fontId="1" type="noConversion"/>
  </si>
  <si>
    <t>문구 (…근대올림픽인 안테네 대회에서…)</t>
    <phoneticPr fontId="1" type="noConversion"/>
  </si>
  <si>
    <t>문구 (…할당하고 있으며 명목의 다양한 상금이…)</t>
    <phoneticPr fontId="1" type="noConversion"/>
  </si>
  <si>
    <t>① 글씨체 (돋움체)</t>
    <phoneticPr fontId="1" type="noConversion"/>
  </si>
  <si>
    <t>돋움체</t>
    <phoneticPr fontId="1" type="noConversion"/>
  </si>
  <si>
    <t>② 채우기 : 색상(RGB:241,18,18)</t>
    <phoneticPr fontId="1" type="noConversion"/>
  </si>
  <si>
    <t>③ 크기-너비 (100mm) 2.83465</t>
    <phoneticPr fontId="1" type="noConversion"/>
  </si>
  <si>
    <t>BOLD</t>
    <phoneticPr fontId="1" type="noConversion"/>
  </si>
  <si>
    <t>ITALIC</t>
    <phoneticPr fontId="1" type="noConversion"/>
  </si>
  <si>
    <t>① 글씨체 (궁서)</t>
    <phoneticPr fontId="1" type="noConversion"/>
  </si>
  <si>
    <t>궁서</t>
    <phoneticPr fontId="1" type="noConversion"/>
  </si>
  <si>
    <t>UNDERLINE</t>
    <phoneticPr fontId="1" type="noConversion"/>
  </si>
  <si>
    <t>왼쪽여백 (10pt), 내어쓰기 (10pt)
1pt당 200 (내어쓰기 음수)</t>
    <phoneticPr fontId="1" type="noConversion"/>
  </si>
  <si>
    <t>2000 -2000</t>
    <phoneticPr fontId="1" type="noConversion"/>
  </si>
  <si>
    <t>① 크기 (12pt)</t>
    <phoneticPr fontId="1" type="noConversion"/>
  </si>
  <si>
    <t>CENTER</t>
    <phoneticPr fontId="1" type="noConversion"/>
  </si>
  <si>
    <t>② 크기 (20pt)</t>
    <phoneticPr fontId="1" type="noConversion"/>
  </si>
  <si>
    <t>① 글꼴 (굴림)</t>
    <phoneticPr fontId="1" type="noConversion"/>
  </si>
  <si>
    <t>굴림</t>
    <phoneticPr fontId="1" type="noConversion"/>
  </si>
  <si>
    <t>RIGHT</t>
    <phoneticPr fontId="1" type="noConversion"/>
  </si>
  <si>
    <t>Digit</t>
    <phoneticPr fontId="1" type="noConversion"/>
  </si>
  <si>
    <t>BottomCenter</t>
    <phoneticPr fontId="1" type="noConversion"/>
  </si>
  <si>
    <t>① 크기-너비 (70mm)</t>
    <phoneticPr fontId="1" type="noConversion"/>
  </si>
  <si>
    <t>DoubleSlim</t>
    <phoneticPr fontId="1" type="noConversion"/>
  </si>
  <si>
    <t>⑤ 채우기 : 색상(RGB:240,199,123)</t>
    <phoneticPr fontId="1" type="noConversion"/>
  </si>
  <si>
    <t>`true</t>
    <phoneticPr fontId="1" type="noConversion"/>
  </si>
  <si>
    <t>궁서체</t>
    <phoneticPr fontId="1" type="noConversion"/>
  </si>
  <si>
    <t>⑨ 글씨크기 (20pt)</t>
    <phoneticPr fontId="1" type="noConversion"/>
  </si>
  <si>
    <t>true</t>
    <phoneticPr fontId="1" type="noConversion"/>
  </si>
  <si>
    <t>돋움</t>
    <phoneticPr fontId="1" type="noConversion"/>
  </si>
  <si>
    <t>② 글씨체 (굴림)</t>
    <phoneticPr fontId="1" type="noConversion"/>
  </si>
  <si>
    <t>"은" → "는" 글자바꿈</t>
    <phoneticPr fontId="1" type="noConversion"/>
  </si>
  <si>
    <t>"하층은" / "건물로" 순서바꿈</t>
    <phoneticPr fontId="1" type="noConversion"/>
  </si>
  <si>
    <t>굴림체</t>
    <phoneticPr fontId="1" type="noConversion"/>
  </si>
  <si>
    <t>① 글씨체 (맑은 고딕)</t>
    <phoneticPr fontId="1" type="noConversion"/>
  </si>
  <si>
    <t>맑은고딕</t>
    <phoneticPr fontId="1" type="noConversion"/>
  </si>
  <si>
    <t>BOLD</t>
  </si>
  <si>
    <t>① 글꼴 (궁서체)</t>
    <phoneticPr fontId="1" type="noConversion"/>
  </si>
  <si>
    <t>LatinCapital</t>
    <phoneticPr fontId="1" type="noConversion"/>
  </si>
  <si>
    <t>견고딕</t>
    <phoneticPr fontId="1" type="noConversion"/>
  </si>
  <si>
    <t>Center</t>
    <phoneticPr fontId="1" type="noConversion"/>
  </si>
  <si>
    <t>3000 -2400</t>
    <phoneticPr fontId="1" type="noConversion"/>
  </si>
  <si>
    <t>한양견고딕</t>
    <phoneticPr fontId="1" type="noConversion"/>
  </si>
  <si>
    <t>Right</t>
    <phoneticPr fontId="1" type="noConversion"/>
  </si>
  <si>
    <t>한양중고딕</t>
    <phoneticPr fontId="1" type="noConversion"/>
  </si>
  <si>
    <t>픽인아테</t>
    <phoneticPr fontId="1" type="noConversion"/>
  </si>
  <si>
    <t>양한명목</t>
    <phoneticPr fontId="1" type="noConversion"/>
  </si>
  <si>
    <t>바탕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</si>
</sst>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8"/>
      <color theme="0" tint="-0.499984740745262"/>
      <name val="함초롬돋움"/>
      <family val="3"/>
      <charset val="129"/>
    </font>
    <font>
      <sz val="8"/>
      <color theme="0" tint="-0.499984740745262"/>
      <name val="함초롬돋움"/>
      <family val="3"/>
      <charset val="129"/>
    </font>
    <font>
      <sz val="7"/>
      <color theme="0" tint="-0.499984740745262"/>
      <name val="함초롬돋움"/>
      <family val="3"/>
      <charset val="129"/>
    </font>
    <font>
      <sz val="11"/>
      <color theme="0" tint="-0.499984740745262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5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3" borderId="5" xfId="0" quotePrefix="1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1"/>
  <sheetViews>
    <sheetView tabSelected="1" zoomScaleNormal="100" workbookViewId="0">
      <selection activeCell="G32" sqref="G32"/>
    </sheetView>
  </sheetViews>
  <sheetFormatPr defaultColWidth="8.75" defaultRowHeight="19.899999999999999" customHeight="1" x14ac:dyDescent="0.3"/>
  <cols>
    <col min="1" max="1" width="10.625" style="28" customWidth="1"/>
    <col min="2" max="2" width="13.625" style="1" customWidth="1"/>
    <col min="3" max="3" width="40.125" style="1" customWidth="1"/>
    <col min="4" max="4" width="26.75" style="1" customWidth="1"/>
    <col min="5" max="5" width="26.75" style="91" customWidth="1"/>
    <col min="6" max="6" width="11.75" style="92" customWidth="1"/>
    <col min="7" max="7" width="11.75" style="29" customWidth="1"/>
    <col min="8" max="8" width="6.375" style="1" customWidth="1"/>
    <col min="9" max="9" width="6.25" style="1" customWidth="1"/>
    <col min="10" max="10" width="3.5" style="1" bestFit="1" customWidth="1"/>
    <col min="11" max="16384" width="8.75" style="1"/>
  </cols>
  <sheetData>
    <row r="1" spans="1:10" ht="30" customHeight="1" x14ac:dyDescent="0.3">
      <c r="A1" s="69" t="s">
        <v>108</v>
      </c>
      <c r="B1" s="69"/>
      <c r="C1" s="69"/>
      <c r="D1" s="69"/>
      <c r="E1" s="69"/>
      <c r="F1" s="69"/>
      <c r="G1" s="69"/>
      <c r="H1" s="69"/>
      <c r="I1" s="69"/>
    </row>
    <row r="2" spans="1:10" ht="36" customHeight="1" thickBot="1" x14ac:dyDescent="0.35">
      <c r="A2" s="70" t="s">
        <v>102</v>
      </c>
      <c r="B2" s="71"/>
      <c r="C2" s="71"/>
      <c r="D2" s="71"/>
      <c r="E2" s="71"/>
      <c r="F2" s="71"/>
      <c r="G2" s="71"/>
      <c r="H2" s="71"/>
      <c r="I2" s="71"/>
    </row>
    <row r="3" spans="1:10" ht="20.100000000000001" customHeight="1" x14ac:dyDescent="0.3">
      <c r="A3" s="2" t="s">
        <v>1</v>
      </c>
      <c r="B3" s="46" t="s">
        <v>26</v>
      </c>
      <c r="C3" s="47"/>
      <c r="D3" s="48"/>
      <c r="E3" s="75"/>
      <c r="F3" s="76" t="s">
        <v>2</v>
      </c>
      <c r="G3" s="3" t="s">
        <v>2</v>
      </c>
      <c r="H3" s="3" t="s">
        <v>0</v>
      </c>
      <c r="I3" s="4" t="s">
        <v>3</v>
      </c>
    </row>
    <row r="4" spans="1:10" ht="20.100000000000001" customHeight="1" x14ac:dyDescent="0.3">
      <c r="A4" s="55" t="s">
        <v>4</v>
      </c>
      <c r="B4" s="5" t="s">
        <v>5</v>
      </c>
      <c r="C4" s="44" t="s">
        <v>18</v>
      </c>
      <c r="D4" s="45"/>
      <c r="E4" s="77"/>
      <c r="F4" s="78"/>
      <c r="G4" s="30"/>
      <c r="H4" s="6"/>
      <c r="I4" s="11"/>
    </row>
    <row r="5" spans="1:10" ht="20.100000000000001" customHeight="1" x14ac:dyDescent="0.3">
      <c r="A5" s="56"/>
      <c r="B5" s="5" t="s">
        <v>6</v>
      </c>
      <c r="C5" s="44" t="s">
        <v>55</v>
      </c>
      <c r="D5" s="45"/>
      <c r="E5" s="77"/>
      <c r="F5" s="79" t="s">
        <v>7</v>
      </c>
      <c r="G5" s="6" t="s">
        <v>7</v>
      </c>
      <c r="H5" s="6">
        <v>4</v>
      </c>
      <c r="I5" s="11"/>
    </row>
    <row r="6" spans="1:10" ht="20.100000000000001" customHeight="1" x14ac:dyDescent="0.3">
      <c r="A6" s="56"/>
      <c r="B6" s="5" t="s">
        <v>8</v>
      </c>
      <c r="C6" s="44" t="s">
        <v>53</v>
      </c>
      <c r="D6" s="45"/>
      <c r="E6" s="77"/>
      <c r="F6" s="79" t="s">
        <v>7</v>
      </c>
      <c r="G6" s="6" t="s">
        <v>7</v>
      </c>
      <c r="H6" s="6">
        <v>4</v>
      </c>
      <c r="I6" s="11"/>
    </row>
    <row r="7" spans="1:10" ht="20.100000000000001" customHeight="1" x14ac:dyDescent="0.3">
      <c r="A7" s="72"/>
      <c r="B7" s="5" t="s">
        <v>27</v>
      </c>
      <c r="C7" s="44" t="s">
        <v>28</v>
      </c>
      <c r="D7" s="45"/>
      <c r="E7" s="77"/>
      <c r="F7" s="79"/>
      <c r="G7" s="6"/>
      <c r="H7" s="6">
        <v>40</v>
      </c>
      <c r="I7" s="11"/>
    </row>
    <row r="8" spans="1:10" ht="20.100000000000001" customHeight="1" x14ac:dyDescent="0.3">
      <c r="A8" s="49">
        <f>2.83465*100</f>
        <v>283.46499999999997</v>
      </c>
      <c r="B8" s="50"/>
      <c r="C8" s="50"/>
      <c r="D8" s="50"/>
      <c r="E8" s="50"/>
      <c r="F8" s="50"/>
      <c r="G8" s="51"/>
      <c r="H8" s="8">
        <f>SUM(H5:H7)</f>
        <v>48</v>
      </c>
      <c r="I8" s="9">
        <f>SUM(I5:I7)</f>
        <v>0</v>
      </c>
    </row>
    <row r="9" spans="1:10" ht="20.100000000000001" customHeight="1" x14ac:dyDescent="0.3">
      <c r="A9" s="63" t="s">
        <v>103</v>
      </c>
      <c r="B9" s="60" t="s">
        <v>17</v>
      </c>
      <c r="C9" s="41" t="s">
        <v>115</v>
      </c>
      <c r="D9" s="10" t="s">
        <v>93</v>
      </c>
      <c r="E9" s="80" t="s">
        <v>127</v>
      </c>
      <c r="F9" s="79" t="s">
        <v>128</v>
      </c>
      <c r="G9" s="6" t="s">
        <v>163</v>
      </c>
      <c r="H9" s="6">
        <v>2</v>
      </c>
      <c r="I9" s="11"/>
      <c r="J9" s="1">
        <v>1</v>
      </c>
    </row>
    <row r="10" spans="1:10" ht="20.100000000000001" customHeight="1" x14ac:dyDescent="0.3">
      <c r="A10" s="64"/>
      <c r="B10" s="61"/>
      <c r="C10" s="42"/>
      <c r="D10" s="10" t="s">
        <v>94</v>
      </c>
      <c r="E10" s="80" t="s">
        <v>129</v>
      </c>
      <c r="F10" s="81">
        <v>1184497</v>
      </c>
      <c r="G10" s="12">
        <v>9011239</v>
      </c>
      <c r="H10" s="6">
        <v>2</v>
      </c>
      <c r="I10" s="11"/>
      <c r="J10" s="1">
        <v>2</v>
      </c>
    </row>
    <row r="11" spans="1:10" ht="20.100000000000001" customHeight="1" x14ac:dyDescent="0.3">
      <c r="A11" s="64"/>
      <c r="B11" s="61"/>
      <c r="C11" s="42"/>
      <c r="D11" s="10" t="s">
        <v>95</v>
      </c>
      <c r="E11" s="80" t="s">
        <v>130</v>
      </c>
      <c r="F11" s="79">
        <v>28346</v>
      </c>
      <c r="G11" s="93">
        <f>$A$8*110</f>
        <v>31181.149999999998</v>
      </c>
      <c r="H11" s="6">
        <v>2</v>
      </c>
      <c r="I11" s="11"/>
      <c r="J11" s="1">
        <v>3</v>
      </c>
    </row>
    <row r="12" spans="1:10" ht="20.100000000000001" customHeight="1" x14ac:dyDescent="0.3">
      <c r="A12" s="64"/>
      <c r="B12" s="61"/>
      <c r="C12" s="42"/>
      <c r="D12" s="10" t="s">
        <v>54</v>
      </c>
      <c r="E12" s="80" t="s">
        <v>54</v>
      </c>
      <c r="F12" s="79">
        <v>5669</v>
      </c>
      <c r="G12" s="93">
        <f>$A$8*20</f>
        <v>5669.2999999999993</v>
      </c>
      <c r="H12" s="6">
        <v>2</v>
      </c>
      <c r="I12" s="11"/>
      <c r="J12" s="1">
        <v>4</v>
      </c>
    </row>
    <row r="13" spans="1:10" ht="20.100000000000001" customHeight="1" x14ac:dyDescent="0.3">
      <c r="A13" s="64"/>
      <c r="B13" s="61"/>
      <c r="C13" s="42"/>
      <c r="D13" s="10" t="s">
        <v>19</v>
      </c>
      <c r="E13" s="80" t="s">
        <v>19</v>
      </c>
      <c r="F13" s="79"/>
      <c r="G13" s="94" t="s">
        <v>152</v>
      </c>
      <c r="H13" s="6">
        <v>2</v>
      </c>
      <c r="I13" s="11"/>
      <c r="J13" s="1">
        <v>5</v>
      </c>
    </row>
    <row r="14" spans="1:10" ht="20.100000000000001" customHeight="1" x14ac:dyDescent="0.3">
      <c r="A14" s="64"/>
      <c r="B14" s="61"/>
      <c r="C14" s="42"/>
      <c r="D14" s="10" t="s">
        <v>31</v>
      </c>
      <c r="E14" s="80" t="s">
        <v>31</v>
      </c>
      <c r="F14" s="79"/>
      <c r="G14" s="6" t="s">
        <v>164</v>
      </c>
      <c r="H14" s="6">
        <v>2</v>
      </c>
      <c r="I14" s="11"/>
      <c r="J14" s="1">
        <v>6</v>
      </c>
    </row>
    <row r="15" spans="1:10" ht="20.100000000000001" customHeight="1" x14ac:dyDescent="0.3">
      <c r="A15" s="64"/>
      <c r="B15" s="62"/>
      <c r="C15" s="43"/>
      <c r="D15" s="10" t="s">
        <v>24</v>
      </c>
      <c r="E15" s="80" t="s">
        <v>24</v>
      </c>
      <c r="F15" s="79"/>
      <c r="G15" s="6" t="b">
        <v>1</v>
      </c>
      <c r="H15" s="6">
        <v>2</v>
      </c>
      <c r="I15" s="11"/>
      <c r="J15" s="1">
        <v>7</v>
      </c>
    </row>
    <row r="16" spans="1:10" ht="20.100000000000001" customHeight="1" x14ac:dyDescent="0.3">
      <c r="A16" s="64"/>
      <c r="B16" s="33" t="s">
        <v>51</v>
      </c>
      <c r="C16" s="41" t="s">
        <v>116</v>
      </c>
      <c r="D16" s="10" t="s">
        <v>22</v>
      </c>
      <c r="E16" s="80" t="s">
        <v>22</v>
      </c>
      <c r="F16" s="79" t="s">
        <v>131</v>
      </c>
      <c r="G16" s="6" t="s">
        <v>131</v>
      </c>
      <c r="H16" s="6">
        <v>2</v>
      </c>
      <c r="I16" s="7"/>
      <c r="J16" s="1">
        <v>8</v>
      </c>
    </row>
    <row r="17" spans="1:10" ht="20.100000000000001" customHeight="1" x14ac:dyDescent="0.3">
      <c r="A17" s="64"/>
      <c r="B17" s="34"/>
      <c r="C17" s="43"/>
      <c r="D17" s="10" t="s">
        <v>64</v>
      </c>
      <c r="E17" s="80" t="s">
        <v>64</v>
      </c>
      <c r="F17" s="79" t="s">
        <v>132</v>
      </c>
      <c r="G17" s="6" t="s">
        <v>132</v>
      </c>
      <c r="H17" s="6">
        <v>2</v>
      </c>
      <c r="I17" s="7"/>
      <c r="J17" s="1">
        <v>9</v>
      </c>
    </row>
    <row r="18" spans="1:10" ht="20.100000000000001" customHeight="1" x14ac:dyDescent="0.3">
      <c r="A18" s="64"/>
      <c r="B18" s="5" t="s">
        <v>9</v>
      </c>
      <c r="C18" s="44" t="s">
        <v>96</v>
      </c>
      <c r="D18" s="45"/>
      <c r="E18" s="77"/>
      <c r="F18" s="79" t="s">
        <v>30</v>
      </c>
      <c r="G18" s="6" t="s">
        <v>30</v>
      </c>
      <c r="H18" s="13">
        <v>3</v>
      </c>
      <c r="I18" s="7"/>
      <c r="J18" s="1">
        <v>10</v>
      </c>
    </row>
    <row r="19" spans="1:10" ht="20.100000000000001" customHeight="1" x14ac:dyDescent="0.3">
      <c r="A19" s="64"/>
      <c r="B19" s="33" t="s">
        <v>23</v>
      </c>
      <c r="C19" s="41" t="s">
        <v>109</v>
      </c>
      <c r="D19" s="10" t="s">
        <v>84</v>
      </c>
      <c r="E19" s="80" t="s">
        <v>133</v>
      </c>
      <c r="F19" s="79" t="s">
        <v>134</v>
      </c>
      <c r="G19" s="6" t="s">
        <v>153</v>
      </c>
      <c r="H19" s="6">
        <v>1</v>
      </c>
      <c r="I19" s="7"/>
      <c r="J19" s="1">
        <v>11</v>
      </c>
    </row>
    <row r="20" spans="1:10" ht="20.100000000000001" customHeight="1" x14ac:dyDescent="0.3">
      <c r="A20" s="64"/>
      <c r="B20" s="34"/>
      <c r="C20" s="43"/>
      <c r="D20" s="10" t="s">
        <v>20</v>
      </c>
      <c r="E20" s="80" t="s">
        <v>20</v>
      </c>
      <c r="F20" s="79"/>
      <c r="G20" s="6" t="s">
        <v>164</v>
      </c>
      <c r="H20" s="6">
        <v>1</v>
      </c>
      <c r="I20" s="7"/>
      <c r="J20" s="1">
        <v>12</v>
      </c>
    </row>
    <row r="21" spans="1:10" ht="20.100000000000001" customHeight="1" x14ac:dyDescent="0.3">
      <c r="A21" s="64"/>
      <c r="B21" s="34"/>
      <c r="C21" s="41" t="s">
        <v>117</v>
      </c>
      <c r="D21" s="10" t="s">
        <v>60</v>
      </c>
      <c r="E21" s="80" t="s">
        <v>60</v>
      </c>
      <c r="F21" s="79" t="s">
        <v>132</v>
      </c>
      <c r="G21" s="6" t="s">
        <v>132</v>
      </c>
      <c r="H21" s="6">
        <v>1</v>
      </c>
      <c r="I21" s="7"/>
      <c r="J21" s="1">
        <v>13</v>
      </c>
    </row>
    <row r="22" spans="1:10" ht="20.100000000000001" customHeight="1" x14ac:dyDescent="0.3">
      <c r="A22" s="64"/>
      <c r="B22" s="35"/>
      <c r="C22" s="43"/>
      <c r="D22" s="10" t="s">
        <v>61</v>
      </c>
      <c r="E22" s="80" t="s">
        <v>61</v>
      </c>
      <c r="F22" s="79" t="s">
        <v>135</v>
      </c>
      <c r="G22" s="6" t="s">
        <v>135</v>
      </c>
      <c r="H22" s="6">
        <v>1</v>
      </c>
      <c r="I22" s="7"/>
      <c r="J22" s="1">
        <v>14</v>
      </c>
    </row>
    <row r="23" spans="1:10" ht="20.100000000000001" customHeight="1" x14ac:dyDescent="0.3">
      <c r="A23" s="64"/>
      <c r="B23" s="14" t="s">
        <v>25</v>
      </c>
      <c r="C23" s="10" t="s">
        <v>118</v>
      </c>
      <c r="D23" s="10" t="s">
        <v>75</v>
      </c>
      <c r="E23" s="80" t="s">
        <v>136</v>
      </c>
      <c r="F23" s="79" t="s">
        <v>137</v>
      </c>
      <c r="G23" s="6" t="s">
        <v>165</v>
      </c>
      <c r="H23" s="6">
        <v>2</v>
      </c>
      <c r="I23" s="7"/>
      <c r="J23" s="1">
        <v>15</v>
      </c>
    </row>
    <row r="24" spans="1:10" ht="20.100000000000001" customHeight="1" x14ac:dyDescent="0.3">
      <c r="A24" s="64"/>
      <c r="B24" s="33" t="s">
        <v>52</v>
      </c>
      <c r="C24" s="41" t="s">
        <v>119</v>
      </c>
      <c r="D24" s="10" t="s">
        <v>97</v>
      </c>
      <c r="E24" s="80" t="s">
        <v>138</v>
      </c>
      <c r="F24" s="79">
        <v>1200</v>
      </c>
      <c r="G24" s="6">
        <v>1300</v>
      </c>
      <c r="H24" s="6">
        <v>2</v>
      </c>
      <c r="I24" s="7"/>
      <c r="J24" s="1">
        <v>16</v>
      </c>
    </row>
    <row r="25" spans="1:10" ht="20.100000000000001" customHeight="1" x14ac:dyDescent="0.3">
      <c r="A25" s="64"/>
      <c r="B25" s="34"/>
      <c r="C25" s="43"/>
      <c r="D25" s="10" t="s">
        <v>56</v>
      </c>
      <c r="E25" s="80" t="s">
        <v>20</v>
      </c>
      <c r="F25" s="79" t="s">
        <v>139</v>
      </c>
      <c r="G25" s="6" t="s">
        <v>164</v>
      </c>
      <c r="H25" s="6">
        <v>1</v>
      </c>
      <c r="I25" s="7"/>
      <c r="J25" s="1">
        <v>17</v>
      </c>
    </row>
    <row r="26" spans="1:10" ht="20.100000000000001" customHeight="1" x14ac:dyDescent="0.3">
      <c r="A26" s="64"/>
      <c r="B26" s="34"/>
      <c r="C26" s="41" t="s">
        <v>110</v>
      </c>
      <c r="D26" s="10" t="s">
        <v>93</v>
      </c>
      <c r="E26" s="80" t="s">
        <v>84</v>
      </c>
      <c r="F26" s="79" t="s">
        <v>128</v>
      </c>
      <c r="G26" s="6" t="s">
        <v>166</v>
      </c>
      <c r="H26" s="6">
        <v>2</v>
      </c>
      <c r="I26" s="7"/>
      <c r="J26" s="1">
        <v>18</v>
      </c>
    </row>
    <row r="27" spans="1:10" ht="20.100000000000001" customHeight="1" x14ac:dyDescent="0.3">
      <c r="A27" s="64"/>
      <c r="B27" s="34"/>
      <c r="C27" s="42"/>
      <c r="D27" s="10" t="s">
        <v>85</v>
      </c>
      <c r="E27" s="80" t="s">
        <v>140</v>
      </c>
      <c r="F27" s="79">
        <v>2000</v>
      </c>
      <c r="G27" s="6">
        <v>1800</v>
      </c>
      <c r="H27" s="6">
        <v>2</v>
      </c>
      <c r="I27" s="7"/>
      <c r="J27" s="1">
        <v>19</v>
      </c>
    </row>
    <row r="28" spans="1:10" ht="20.100000000000001" customHeight="1" x14ac:dyDescent="0.3">
      <c r="A28" s="64"/>
      <c r="B28" s="35"/>
      <c r="C28" s="43"/>
      <c r="D28" s="10" t="s">
        <v>21</v>
      </c>
      <c r="E28" s="80" t="s">
        <v>21</v>
      </c>
      <c r="F28" s="79" t="s">
        <v>139</v>
      </c>
      <c r="G28" s="6" t="s">
        <v>164</v>
      </c>
      <c r="H28" s="6">
        <v>2</v>
      </c>
      <c r="I28" s="7"/>
      <c r="J28" s="1">
        <v>20</v>
      </c>
    </row>
    <row r="29" spans="1:10" ht="20.100000000000001" customHeight="1" x14ac:dyDescent="0.3">
      <c r="A29" s="64"/>
      <c r="B29" s="60" t="s">
        <v>10</v>
      </c>
      <c r="C29" s="52" t="s">
        <v>111</v>
      </c>
      <c r="D29" s="15" t="s">
        <v>86</v>
      </c>
      <c r="E29" s="82" t="s">
        <v>141</v>
      </c>
      <c r="F29" s="83" t="s">
        <v>142</v>
      </c>
      <c r="G29" s="16" t="s">
        <v>153</v>
      </c>
      <c r="H29" s="16">
        <v>2</v>
      </c>
      <c r="I29" s="17"/>
      <c r="J29" s="1">
        <v>21</v>
      </c>
    </row>
    <row r="30" spans="1:10" ht="20.100000000000001" customHeight="1" x14ac:dyDescent="0.3">
      <c r="A30" s="64"/>
      <c r="B30" s="61"/>
      <c r="C30" s="53"/>
      <c r="D30" s="15" t="s">
        <v>73</v>
      </c>
      <c r="E30" s="82" t="s">
        <v>63</v>
      </c>
      <c r="F30" s="83">
        <v>900</v>
      </c>
      <c r="G30" s="16">
        <v>900</v>
      </c>
      <c r="H30" s="16">
        <v>2</v>
      </c>
      <c r="I30" s="17"/>
      <c r="J30" s="1">
        <v>22</v>
      </c>
    </row>
    <row r="31" spans="1:10" ht="20.100000000000001" customHeight="1" x14ac:dyDescent="0.3">
      <c r="A31" s="64"/>
      <c r="B31" s="62"/>
      <c r="C31" s="54"/>
      <c r="D31" s="15" t="s">
        <v>67</v>
      </c>
      <c r="E31" s="82" t="s">
        <v>67</v>
      </c>
      <c r="F31" s="83" t="s">
        <v>143</v>
      </c>
      <c r="G31" s="16" t="s">
        <v>167</v>
      </c>
      <c r="H31" s="16">
        <v>2</v>
      </c>
      <c r="I31" s="17"/>
      <c r="J31" s="1">
        <v>23</v>
      </c>
    </row>
    <row r="32" spans="1:10" ht="20.100000000000001" customHeight="1" x14ac:dyDescent="0.3">
      <c r="A32" s="64"/>
      <c r="B32" s="60" t="s">
        <v>11</v>
      </c>
      <c r="C32" s="73" t="s">
        <v>104</v>
      </c>
      <c r="D32" s="74"/>
      <c r="E32" s="84"/>
      <c r="F32" s="83" t="s">
        <v>144</v>
      </c>
      <c r="G32" s="16" t="s">
        <v>162</v>
      </c>
      <c r="H32" s="16">
        <v>2</v>
      </c>
      <c r="I32" s="17"/>
      <c r="J32" s="1">
        <v>24</v>
      </c>
    </row>
    <row r="33" spans="1:10" ht="20.100000000000001" customHeight="1" x14ac:dyDescent="0.3">
      <c r="A33" s="65"/>
      <c r="B33" s="62"/>
      <c r="C33" s="73" t="s">
        <v>76</v>
      </c>
      <c r="D33" s="74"/>
      <c r="E33" s="84"/>
      <c r="F33" s="83" t="s">
        <v>145</v>
      </c>
      <c r="G33" s="16"/>
      <c r="H33" s="16">
        <v>2</v>
      </c>
      <c r="I33" s="17"/>
      <c r="J33" s="1">
        <v>25</v>
      </c>
    </row>
    <row r="34" spans="1:10" ht="20.100000000000001" customHeight="1" x14ac:dyDescent="0.3">
      <c r="A34" s="49"/>
      <c r="B34" s="50"/>
      <c r="C34" s="50"/>
      <c r="D34" s="50"/>
      <c r="E34" s="50"/>
      <c r="F34" s="50"/>
      <c r="G34" s="51"/>
      <c r="H34" s="8">
        <f>SUM(H9:H33)</f>
        <v>46</v>
      </c>
      <c r="I34" s="9">
        <f>SUM(I9:I33)</f>
        <v>0</v>
      </c>
    </row>
    <row r="35" spans="1:10" ht="20.100000000000001" customHeight="1" x14ac:dyDescent="0.3">
      <c r="A35" s="55" t="s">
        <v>13</v>
      </c>
      <c r="B35" s="5" t="s">
        <v>77</v>
      </c>
      <c r="C35" s="44" t="s">
        <v>68</v>
      </c>
      <c r="D35" s="45"/>
      <c r="E35" s="77"/>
      <c r="F35" s="79" t="s">
        <v>7</v>
      </c>
      <c r="G35" s="6" t="s">
        <v>7</v>
      </c>
      <c r="H35" s="6">
        <v>4</v>
      </c>
      <c r="I35" s="11"/>
      <c r="J35" s="1">
        <v>1</v>
      </c>
    </row>
    <row r="36" spans="1:10" ht="20.100000000000001" customHeight="1" x14ac:dyDescent="0.3">
      <c r="A36" s="56"/>
      <c r="B36" s="32" t="s">
        <v>39</v>
      </c>
      <c r="C36" s="39" t="s">
        <v>40</v>
      </c>
      <c r="D36" s="40"/>
      <c r="E36" s="77"/>
      <c r="F36" s="79"/>
      <c r="G36" s="18"/>
      <c r="H36" s="6">
        <v>3</v>
      </c>
      <c r="I36" s="11"/>
      <c r="J36" s="1">
        <v>2</v>
      </c>
    </row>
    <row r="37" spans="1:10" ht="20.100000000000001" customHeight="1" x14ac:dyDescent="0.3">
      <c r="A37" s="56"/>
      <c r="B37" s="32"/>
      <c r="C37" s="39" t="s">
        <v>41</v>
      </c>
      <c r="D37" s="40"/>
      <c r="E37" s="77"/>
      <c r="F37" s="79"/>
      <c r="G37" s="18"/>
      <c r="H37" s="6">
        <v>3</v>
      </c>
      <c r="I37" s="11"/>
      <c r="J37" s="1">
        <v>3</v>
      </c>
    </row>
    <row r="38" spans="1:10" ht="20.100000000000001" customHeight="1" x14ac:dyDescent="0.3">
      <c r="A38" s="56"/>
      <c r="B38" s="60" t="s">
        <v>16</v>
      </c>
      <c r="C38" s="41" t="s">
        <v>121</v>
      </c>
      <c r="D38" s="10" t="s">
        <v>87</v>
      </c>
      <c r="E38" s="80" t="s">
        <v>146</v>
      </c>
      <c r="F38" s="79">
        <v>19843</v>
      </c>
      <c r="G38" s="93">
        <f>$A$8*55</f>
        <v>15590.574999999999</v>
      </c>
      <c r="H38" s="13">
        <v>1</v>
      </c>
      <c r="I38" s="7"/>
      <c r="J38" s="1">
        <v>4</v>
      </c>
    </row>
    <row r="39" spans="1:10" ht="20.100000000000001" customHeight="1" x14ac:dyDescent="0.3">
      <c r="A39" s="56"/>
      <c r="B39" s="61"/>
      <c r="C39" s="42"/>
      <c r="D39" s="10" t="s">
        <v>33</v>
      </c>
      <c r="E39" s="80" t="s">
        <v>33</v>
      </c>
      <c r="F39" s="79">
        <v>3402</v>
      </c>
      <c r="G39" s="93">
        <f>$A$8*12</f>
        <v>3401.58</v>
      </c>
      <c r="H39" s="13">
        <v>1</v>
      </c>
      <c r="I39" s="7"/>
      <c r="J39" s="1">
        <v>5</v>
      </c>
    </row>
    <row r="40" spans="1:10" ht="20.100000000000001" customHeight="1" x14ac:dyDescent="0.3">
      <c r="A40" s="56"/>
      <c r="B40" s="61"/>
      <c r="C40" s="42"/>
      <c r="D40" s="10" t="s">
        <v>81</v>
      </c>
      <c r="E40" s="80" t="s">
        <v>81</v>
      </c>
      <c r="F40" s="79" t="s">
        <v>147</v>
      </c>
      <c r="G40" s="93" t="s">
        <v>147</v>
      </c>
      <c r="H40" s="13">
        <v>2</v>
      </c>
      <c r="I40" s="7"/>
      <c r="J40" s="1">
        <v>6</v>
      </c>
    </row>
    <row r="41" spans="1:10" ht="20.100000000000001" customHeight="1" x14ac:dyDescent="0.3">
      <c r="A41" s="56"/>
      <c r="B41" s="61"/>
      <c r="C41" s="42"/>
      <c r="D41" s="10" t="s">
        <v>88</v>
      </c>
      <c r="E41" s="80" t="s">
        <v>88</v>
      </c>
      <c r="F41" s="85">
        <v>50</v>
      </c>
      <c r="G41" s="93">
        <v>50</v>
      </c>
      <c r="H41" s="13">
        <v>1</v>
      </c>
      <c r="I41" s="7"/>
      <c r="J41" s="1">
        <v>7</v>
      </c>
    </row>
    <row r="42" spans="1:10" ht="20.100000000000001" customHeight="1" x14ac:dyDescent="0.3">
      <c r="A42" s="56"/>
      <c r="B42" s="61"/>
      <c r="C42" s="42"/>
      <c r="D42" s="19" t="s">
        <v>105</v>
      </c>
      <c r="E42" s="86" t="s">
        <v>148</v>
      </c>
      <c r="F42" s="79">
        <v>8112112</v>
      </c>
      <c r="G42" s="93">
        <v>15319146</v>
      </c>
      <c r="H42" s="13">
        <v>2</v>
      </c>
      <c r="I42" s="7"/>
      <c r="J42" s="1">
        <v>8</v>
      </c>
    </row>
    <row r="43" spans="1:10" ht="20.100000000000001" customHeight="1" x14ac:dyDescent="0.3">
      <c r="A43" s="56"/>
      <c r="B43" s="61"/>
      <c r="C43" s="42"/>
      <c r="D43" s="10" t="s">
        <v>57</v>
      </c>
      <c r="E43" s="80" t="s">
        <v>57</v>
      </c>
      <c r="F43" s="85" t="s">
        <v>149</v>
      </c>
      <c r="G43" s="95" t="s">
        <v>152</v>
      </c>
      <c r="H43" s="13">
        <v>1</v>
      </c>
      <c r="I43" s="7"/>
      <c r="J43" s="1">
        <v>9</v>
      </c>
    </row>
    <row r="44" spans="1:10" ht="20.100000000000001" customHeight="1" x14ac:dyDescent="0.3">
      <c r="A44" s="56"/>
      <c r="B44" s="61"/>
      <c r="C44" s="42"/>
      <c r="D44" s="10" t="s">
        <v>82</v>
      </c>
      <c r="E44" s="80" t="s">
        <v>82</v>
      </c>
      <c r="F44" s="85" t="s">
        <v>139</v>
      </c>
      <c r="G44" s="13" t="s">
        <v>164</v>
      </c>
      <c r="H44" s="13">
        <v>1</v>
      </c>
      <c r="I44" s="7"/>
      <c r="J44" s="1">
        <v>10</v>
      </c>
    </row>
    <row r="45" spans="1:10" ht="20.100000000000001" customHeight="1" x14ac:dyDescent="0.3">
      <c r="A45" s="56"/>
      <c r="B45" s="61"/>
      <c r="C45" s="42"/>
      <c r="D45" s="10" t="s">
        <v>98</v>
      </c>
      <c r="E45" s="80" t="s">
        <v>98</v>
      </c>
      <c r="F45" s="85" t="s">
        <v>150</v>
      </c>
      <c r="G45" s="13" t="s">
        <v>150</v>
      </c>
      <c r="H45" s="13">
        <v>1</v>
      </c>
      <c r="I45" s="7"/>
      <c r="J45" s="1">
        <v>11</v>
      </c>
    </row>
    <row r="46" spans="1:10" ht="20.100000000000001" customHeight="1" x14ac:dyDescent="0.3">
      <c r="A46" s="56"/>
      <c r="B46" s="61"/>
      <c r="C46" s="42"/>
      <c r="D46" s="10" t="s">
        <v>99</v>
      </c>
      <c r="E46" s="80" t="s">
        <v>151</v>
      </c>
      <c r="F46" s="87" t="s">
        <v>152</v>
      </c>
      <c r="G46" s="95" t="s">
        <v>152</v>
      </c>
      <c r="H46" s="13">
        <v>1</v>
      </c>
      <c r="I46" s="7"/>
      <c r="J46" s="1">
        <v>12</v>
      </c>
    </row>
    <row r="47" spans="1:10" ht="20.100000000000001" customHeight="1" x14ac:dyDescent="0.3">
      <c r="A47" s="56"/>
      <c r="B47" s="61"/>
      <c r="C47" s="42"/>
      <c r="D47" s="10" t="s">
        <v>78</v>
      </c>
      <c r="E47" s="80" t="s">
        <v>78</v>
      </c>
      <c r="F47" s="85" t="s">
        <v>139</v>
      </c>
      <c r="G47" s="13" t="s">
        <v>164</v>
      </c>
      <c r="H47" s="13">
        <v>1</v>
      </c>
      <c r="I47" s="7"/>
      <c r="J47" s="1">
        <v>13</v>
      </c>
    </row>
    <row r="48" spans="1:10" ht="20.100000000000001" customHeight="1" x14ac:dyDescent="0.3">
      <c r="A48" s="56"/>
      <c r="B48" s="33" t="s">
        <v>32</v>
      </c>
      <c r="C48" s="44" t="s">
        <v>120</v>
      </c>
      <c r="D48" s="45"/>
      <c r="E48" s="77"/>
      <c r="F48" s="85"/>
      <c r="G48" s="13"/>
      <c r="H48" s="13">
        <v>2</v>
      </c>
      <c r="I48" s="7"/>
      <c r="J48" s="1">
        <v>14</v>
      </c>
    </row>
    <row r="49" spans="1:10" ht="20.100000000000001" customHeight="1" x14ac:dyDescent="0.3">
      <c r="A49" s="56"/>
      <c r="B49" s="34"/>
      <c r="C49" s="44" t="s">
        <v>89</v>
      </c>
      <c r="D49" s="45"/>
      <c r="E49" s="77"/>
      <c r="F49" s="85">
        <v>9921</v>
      </c>
      <c r="G49" s="93">
        <f>$A$8*40</f>
        <v>11338.599999999999</v>
      </c>
      <c r="H49" s="13">
        <v>2</v>
      </c>
      <c r="I49" s="7"/>
      <c r="J49" s="1">
        <v>15</v>
      </c>
    </row>
    <row r="50" spans="1:10" ht="20.100000000000001" customHeight="1" x14ac:dyDescent="0.3">
      <c r="A50" s="56"/>
      <c r="B50" s="34"/>
      <c r="C50" s="44" t="s">
        <v>90</v>
      </c>
      <c r="D50" s="45"/>
      <c r="E50" s="77"/>
      <c r="F50" s="85">
        <v>9921</v>
      </c>
      <c r="G50" s="93">
        <f>$A$8*30</f>
        <v>8503.9499999999989</v>
      </c>
      <c r="H50" s="13">
        <v>2</v>
      </c>
      <c r="I50" s="7"/>
      <c r="J50" s="1">
        <v>16</v>
      </c>
    </row>
    <row r="51" spans="1:10" ht="20.100000000000001" customHeight="1" x14ac:dyDescent="0.3">
      <c r="A51" s="56"/>
      <c r="B51" s="34"/>
      <c r="C51" s="44" t="s">
        <v>34</v>
      </c>
      <c r="D51" s="45"/>
      <c r="E51" s="77"/>
      <c r="F51" s="85">
        <v>0</v>
      </c>
      <c r="G51" s="13">
        <v>0</v>
      </c>
      <c r="H51" s="13">
        <v>2</v>
      </c>
      <c r="I51" s="7"/>
      <c r="J51" s="1">
        <v>17</v>
      </c>
    </row>
    <row r="52" spans="1:10" ht="20.100000000000001" customHeight="1" x14ac:dyDescent="0.3">
      <c r="A52" s="56"/>
      <c r="B52" s="35"/>
      <c r="C52" s="44" t="s">
        <v>91</v>
      </c>
      <c r="D52" s="45"/>
      <c r="E52" s="77"/>
      <c r="F52" s="85">
        <v>6800</v>
      </c>
      <c r="G52" s="93">
        <f>$A$8*23</f>
        <v>6519.6949999999997</v>
      </c>
      <c r="H52" s="13">
        <v>2</v>
      </c>
      <c r="I52" s="7"/>
      <c r="J52" s="1">
        <v>18</v>
      </c>
    </row>
    <row r="53" spans="1:10" ht="20.100000000000001" customHeight="1" x14ac:dyDescent="0.3">
      <c r="A53" s="56"/>
      <c r="B53" s="32" t="s">
        <v>15</v>
      </c>
      <c r="C53" s="41" t="s">
        <v>112</v>
      </c>
      <c r="D53" s="20" t="s">
        <v>69</v>
      </c>
      <c r="E53" s="88" t="s">
        <v>84</v>
      </c>
      <c r="F53" s="79" t="s">
        <v>153</v>
      </c>
      <c r="G53" s="18" t="s">
        <v>168</v>
      </c>
      <c r="H53" s="6">
        <v>1</v>
      </c>
      <c r="I53" s="11"/>
      <c r="J53" s="1">
        <v>19</v>
      </c>
    </row>
    <row r="54" spans="1:10" ht="20.100000000000001" customHeight="1" x14ac:dyDescent="0.3">
      <c r="A54" s="56"/>
      <c r="B54" s="32"/>
      <c r="C54" s="42"/>
      <c r="D54" s="20" t="s">
        <v>79</v>
      </c>
      <c r="E54" s="88" t="s">
        <v>65</v>
      </c>
      <c r="F54" s="79">
        <v>1200</v>
      </c>
      <c r="G54" s="18">
        <v>1100</v>
      </c>
      <c r="H54" s="6">
        <v>1</v>
      </c>
      <c r="I54" s="11"/>
      <c r="J54" s="1">
        <v>20</v>
      </c>
    </row>
    <row r="55" spans="1:10" ht="20.100000000000001" customHeight="1" x14ac:dyDescent="0.3">
      <c r="A55" s="56"/>
      <c r="B55" s="32"/>
      <c r="C55" s="43"/>
      <c r="D55" s="20" t="s">
        <v>42</v>
      </c>
      <c r="E55" s="88" t="s">
        <v>29</v>
      </c>
      <c r="F55" s="79" t="s">
        <v>131</v>
      </c>
      <c r="G55" s="18" t="s">
        <v>131</v>
      </c>
      <c r="H55" s="6">
        <v>1</v>
      </c>
      <c r="I55" s="11"/>
      <c r="J55" s="1">
        <v>21</v>
      </c>
    </row>
    <row r="56" spans="1:10" ht="20.100000000000001" customHeight="1" x14ac:dyDescent="0.3">
      <c r="A56" s="56"/>
      <c r="B56" s="32"/>
      <c r="C56" s="41" t="s">
        <v>113</v>
      </c>
      <c r="D56" s="20" t="s">
        <v>69</v>
      </c>
      <c r="E56" s="88" t="s">
        <v>84</v>
      </c>
      <c r="F56" s="79" t="s">
        <v>153</v>
      </c>
      <c r="G56" s="18" t="s">
        <v>168</v>
      </c>
      <c r="H56" s="6">
        <v>1</v>
      </c>
      <c r="I56" s="11"/>
      <c r="J56" s="1">
        <v>22</v>
      </c>
    </row>
    <row r="57" spans="1:10" ht="20.100000000000001" customHeight="1" x14ac:dyDescent="0.3">
      <c r="A57" s="56"/>
      <c r="B57" s="32"/>
      <c r="C57" s="42"/>
      <c r="D57" s="20" t="s">
        <v>79</v>
      </c>
      <c r="E57" s="88" t="s">
        <v>65</v>
      </c>
      <c r="F57" s="79">
        <v>1200</v>
      </c>
      <c r="G57" s="18">
        <v>1100</v>
      </c>
      <c r="H57" s="6">
        <v>1</v>
      </c>
      <c r="I57" s="11"/>
      <c r="J57" s="1">
        <v>23</v>
      </c>
    </row>
    <row r="58" spans="1:10" ht="20.100000000000001" customHeight="1" x14ac:dyDescent="0.3">
      <c r="A58" s="56"/>
      <c r="B58" s="32"/>
      <c r="C58" s="43"/>
      <c r="D58" s="20" t="s">
        <v>29</v>
      </c>
      <c r="E58" s="88" t="s">
        <v>29</v>
      </c>
      <c r="F58" s="79" t="s">
        <v>131</v>
      </c>
      <c r="G58" s="18" t="s">
        <v>131</v>
      </c>
      <c r="H58" s="6">
        <v>1</v>
      </c>
      <c r="I58" s="11"/>
      <c r="J58" s="1">
        <v>24</v>
      </c>
    </row>
    <row r="59" spans="1:10" ht="20.100000000000001" customHeight="1" x14ac:dyDescent="0.3">
      <c r="A59" s="56"/>
      <c r="B59" s="33" t="s">
        <v>35</v>
      </c>
      <c r="C59" s="57" t="s">
        <v>123</v>
      </c>
      <c r="D59" s="21" t="s">
        <v>37</v>
      </c>
      <c r="E59" s="89" t="s">
        <v>37</v>
      </c>
      <c r="F59" s="79"/>
      <c r="G59" s="18"/>
      <c r="H59" s="6">
        <v>3</v>
      </c>
      <c r="I59" s="11"/>
      <c r="J59" s="1">
        <v>25</v>
      </c>
    </row>
    <row r="60" spans="1:10" ht="20.100000000000001" customHeight="1" x14ac:dyDescent="0.3">
      <c r="A60" s="56"/>
      <c r="B60" s="34"/>
      <c r="C60" s="58"/>
      <c r="D60" s="31" t="s">
        <v>122</v>
      </c>
      <c r="E60" s="89" t="s">
        <v>154</v>
      </c>
      <c r="F60" s="79" t="s">
        <v>142</v>
      </c>
      <c r="G60" s="18" t="s">
        <v>157</v>
      </c>
      <c r="H60" s="6">
        <v>2</v>
      </c>
      <c r="I60" s="11"/>
      <c r="J60" s="1">
        <v>26</v>
      </c>
    </row>
    <row r="61" spans="1:10" ht="20.100000000000001" customHeight="1" x14ac:dyDescent="0.3">
      <c r="A61" s="56"/>
      <c r="B61" s="35"/>
      <c r="C61" s="59"/>
      <c r="D61" s="21" t="s">
        <v>38</v>
      </c>
      <c r="E61" s="89" t="s">
        <v>38</v>
      </c>
      <c r="F61" s="79">
        <v>900</v>
      </c>
      <c r="G61" s="18">
        <v>900</v>
      </c>
      <c r="H61" s="6">
        <v>2</v>
      </c>
      <c r="I61" s="11"/>
      <c r="J61" s="1">
        <v>27</v>
      </c>
    </row>
    <row r="62" spans="1:10" ht="20.100000000000001" customHeight="1" x14ac:dyDescent="0.3">
      <c r="A62" s="56"/>
      <c r="B62" s="5" t="s">
        <v>14</v>
      </c>
      <c r="C62" s="39" t="s">
        <v>124</v>
      </c>
      <c r="D62" s="40"/>
      <c r="E62" s="77"/>
      <c r="F62" s="79" t="s">
        <v>59</v>
      </c>
      <c r="G62" s="18" t="s">
        <v>59</v>
      </c>
      <c r="H62" s="6">
        <v>10</v>
      </c>
      <c r="I62" s="11"/>
      <c r="J62" s="1">
        <v>28</v>
      </c>
    </row>
    <row r="63" spans="1:10" ht="20.100000000000001" customHeight="1" x14ac:dyDescent="0.3">
      <c r="A63" s="56"/>
      <c r="B63" s="33" t="s">
        <v>36</v>
      </c>
      <c r="C63" s="22" t="s">
        <v>125</v>
      </c>
      <c r="D63" s="21" t="s">
        <v>106</v>
      </c>
      <c r="E63" s="89" t="s">
        <v>155</v>
      </c>
      <c r="F63" s="79"/>
      <c r="G63" s="18" t="s">
        <v>169</v>
      </c>
      <c r="H63" s="6">
        <v>2</v>
      </c>
      <c r="I63" s="11"/>
      <c r="J63" s="1">
        <v>29</v>
      </c>
    </row>
    <row r="64" spans="1:10" ht="20.100000000000001" customHeight="1" x14ac:dyDescent="0.3">
      <c r="A64" s="56"/>
      <c r="B64" s="35"/>
      <c r="C64" s="22" t="s">
        <v>126</v>
      </c>
      <c r="D64" s="21" t="s">
        <v>107</v>
      </c>
      <c r="E64" s="89" t="s">
        <v>156</v>
      </c>
      <c r="F64" s="79"/>
      <c r="G64" s="18" t="s">
        <v>170</v>
      </c>
      <c r="H64" s="6">
        <v>2</v>
      </c>
      <c r="I64" s="11"/>
      <c r="J64" s="1">
        <v>30</v>
      </c>
    </row>
    <row r="65" spans="1:10" ht="20.100000000000001" customHeight="1" x14ac:dyDescent="0.3">
      <c r="A65" s="56"/>
      <c r="B65" s="33" t="s">
        <v>46</v>
      </c>
      <c r="C65" s="36" t="s">
        <v>114</v>
      </c>
      <c r="D65" s="23" t="s">
        <v>84</v>
      </c>
      <c r="E65" s="86" t="s">
        <v>74</v>
      </c>
      <c r="F65" s="79" t="s">
        <v>157</v>
      </c>
      <c r="G65" s="18" t="s">
        <v>153</v>
      </c>
      <c r="H65" s="6">
        <v>1</v>
      </c>
      <c r="I65" s="11"/>
      <c r="J65" s="1">
        <v>31</v>
      </c>
    </row>
    <row r="66" spans="1:10" ht="20.100000000000001" customHeight="1" x14ac:dyDescent="0.3">
      <c r="A66" s="56"/>
      <c r="B66" s="34"/>
      <c r="C66" s="37"/>
      <c r="D66" s="23" t="s">
        <v>66</v>
      </c>
      <c r="E66" s="86" t="s">
        <v>65</v>
      </c>
      <c r="F66" s="79">
        <v>1200</v>
      </c>
      <c r="G66" s="18">
        <v>1100</v>
      </c>
      <c r="H66" s="6">
        <v>1</v>
      </c>
      <c r="I66" s="11"/>
      <c r="J66" s="1">
        <v>32</v>
      </c>
    </row>
    <row r="67" spans="1:10" ht="20.100000000000001" customHeight="1" x14ac:dyDescent="0.3">
      <c r="A67" s="56"/>
      <c r="B67" s="34"/>
      <c r="C67" s="37"/>
      <c r="D67" s="23" t="s">
        <v>29</v>
      </c>
      <c r="E67" s="86" t="s">
        <v>29</v>
      </c>
      <c r="F67" s="79" t="s">
        <v>131</v>
      </c>
      <c r="G67" s="18" t="s">
        <v>131</v>
      </c>
      <c r="H67" s="6">
        <v>1</v>
      </c>
      <c r="I67" s="11"/>
      <c r="J67" s="1">
        <v>33</v>
      </c>
    </row>
    <row r="68" spans="1:10" ht="20.100000000000001" customHeight="1" x14ac:dyDescent="0.3">
      <c r="A68" s="56"/>
      <c r="B68" s="34"/>
      <c r="C68" s="38"/>
      <c r="D68" s="23" t="s">
        <v>62</v>
      </c>
      <c r="E68" s="86" t="s">
        <v>62</v>
      </c>
      <c r="F68" s="79" t="s">
        <v>139</v>
      </c>
      <c r="G68" s="18" t="s">
        <v>164</v>
      </c>
      <c r="H68" s="6">
        <v>1</v>
      </c>
      <c r="I68" s="11"/>
      <c r="J68" s="1">
        <v>34</v>
      </c>
    </row>
    <row r="69" spans="1:10" ht="20.100000000000001" customHeight="1" x14ac:dyDescent="0.3">
      <c r="A69" s="56"/>
      <c r="B69" s="34"/>
      <c r="C69" s="36" t="s">
        <v>71</v>
      </c>
      <c r="D69" s="24" t="s">
        <v>92</v>
      </c>
      <c r="E69" s="90" t="s">
        <v>92</v>
      </c>
      <c r="F69" s="79">
        <v>14002901</v>
      </c>
      <c r="G69" s="12">
        <v>14002901</v>
      </c>
      <c r="H69" s="6">
        <v>2</v>
      </c>
      <c r="I69" s="11"/>
      <c r="J69" s="1">
        <v>35</v>
      </c>
    </row>
    <row r="70" spans="1:10" ht="20.100000000000001" customHeight="1" x14ac:dyDescent="0.3">
      <c r="A70" s="56"/>
      <c r="B70" s="34"/>
      <c r="C70" s="38"/>
      <c r="D70" s="24" t="s">
        <v>83</v>
      </c>
      <c r="E70" s="90" t="s">
        <v>83</v>
      </c>
      <c r="F70" s="79" t="s">
        <v>131</v>
      </c>
      <c r="G70" s="18" t="s">
        <v>131</v>
      </c>
      <c r="H70" s="6">
        <v>2</v>
      </c>
      <c r="I70" s="11"/>
      <c r="J70" s="1">
        <v>36</v>
      </c>
    </row>
    <row r="71" spans="1:10" ht="20.100000000000001" customHeight="1" x14ac:dyDescent="0.3">
      <c r="A71" s="56"/>
      <c r="B71" s="34"/>
      <c r="C71" s="23" t="s">
        <v>72</v>
      </c>
      <c r="D71" s="23" t="s">
        <v>70</v>
      </c>
      <c r="E71" s="86" t="s">
        <v>70</v>
      </c>
      <c r="F71" s="79"/>
      <c r="G71" s="18"/>
      <c r="H71" s="6">
        <v>2</v>
      </c>
      <c r="I71" s="11"/>
      <c r="J71" s="1">
        <v>37</v>
      </c>
    </row>
    <row r="72" spans="1:10" ht="20.100000000000001" customHeight="1" x14ac:dyDescent="0.3">
      <c r="A72" s="56"/>
      <c r="B72" s="34"/>
      <c r="C72" s="36" t="s">
        <v>58</v>
      </c>
      <c r="D72" s="23" t="s">
        <v>74</v>
      </c>
      <c r="E72" s="86" t="s">
        <v>158</v>
      </c>
      <c r="F72" s="79" t="s">
        <v>159</v>
      </c>
      <c r="G72" s="18" t="s">
        <v>157</v>
      </c>
      <c r="H72" s="6">
        <v>2</v>
      </c>
      <c r="I72" s="11"/>
      <c r="J72" s="1">
        <v>38</v>
      </c>
    </row>
    <row r="73" spans="1:10" ht="20.100000000000001" customHeight="1" x14ac:dyDescent="0.3">
      <c r="A73" s="56"/>
      <c r="B73" s="34"/>
      <c r="C73" s="37"/>
      <c r="D73" s="23" t="s">
        <v>43</v>
      </c>
      <c r="E73" s="86" t="s">
        <v>43</v>
      </c>
      <c r="F73" s="79">
        <v>1000</v>
      </c>
      <c r="G73" s="18">
        <v>1000</v>
      </c>
      <c r="H73" s="6">
        <v>2</v>
      </c>
      <c r="I73" s="11"/>
      <c r="J73" s="1">
        <v>39</v>
      </c>
    </row>
    <row r="74" spans="1:10" ht="20.100000000000001" customHeight="1" x14ac:dyDescent="0.3">
      <c r="A74" s="56"/>
      <c r="B74" s="35"/>
      <c r="C74" s="38"/>
      <c r="D74" s="23" t="s">
        <v>21</v>
      </c>
      <c r="E74" s="86" t="s">
        <v>21</v>
      </c>
      <c r="F74" s="79" t="s">
        <v>139</v>
      </c>
      <c r="G74" s="18" t="s">
        <v>164</v>
      </c>
      <c r="H74" s="6">
        <v>2</v>
      </c>
      <c r="I74" s="11"/>
      <c r="J74" s="1">
        <v>40</v>
      </c>
    </row>
    <row r="75" spans="1:10" ht="20.100000000000001" customHeight="1" x14ac:dyDescent="0.3">
      <c r="A75" s="56"/>
      <c r="B75" s="33" t="s">
        <v>44</v>
      </c>
      <c r="C75" s="39" t="s">
        <v>100</v>
      </c>
      <c r="D75" s="40"/>
      <c r="E75" s="77"/>
      <c r="F75" s="79"/>
      <c r="G75" s="18"/>
      <c r="H75" s="6">
        <v>3</v>
      </c>
      <c r="I75" s="11"/>
      <c r="J75" s="1">
        <v>41</v>
      </c>
    </row>
    <row r="76" spans="1:10" ht="20.100000000000001" customHeight="1" x14ac:dyDescent="0.3">
      <c r="A76" s="56"/>
      <c r="B76" s="34"/>
      <c r="C76" s="39" t="s">
        <v>45</v>
      </c>
      <c r="D76" s="40"/>
      <c r="E76" s="77"/>
      <c r="F76" s="79">
        <v>22677</v>
      </c>
      <c r="G76" s="93">
        <f>$A$8*80</f>
        <v>22677.199999999997</v>
      </c>
      <c r="H76" s="6">
        <v>2</v>
      </c>
      <c r="I76" s="11"/>
      <c r="J76" s="1">
        <v>42</v>
      </c>
    </row>
    <row r="77" spans="1:10" ht="20.100000000000001" customHeight="1" x14ac:dyDescent="0.3">
      <c r="A77" s="56"/>
      <c r="B77" s="34"/>
      <c r="C77" s="39" t="s">
        <v>80</v>
      </c>
      <c r="D77" s="40"/>
      <c r="E77" s="77"/>
      <c r="F77" s="79">
        <v>25511</v>
      </c>
      <c r="G77" s="93">
        <f>$A$8*90</f>
        <v>25511.85</v>
      </c>
      <c r="H77" s="6">
        <v>2</v>
      </c>
      <c r="I77" s="11"/>
      <c r="J77" s="1">
        <v>43</v>
      </c>
    </row>
    <row r="78" spans="1:10" ht="20.100000000000001" customHeight="1" x14ac:dyDescent="0.3">
      <c r="A78" s="56"/>
      <c r="B78" s="34"/>
      <c r="C78" s="36" t="s">
        <v>114</v>
      </c>
      <c r="D78" s="23" t="s">
        <v>84</v>
      </c>
      <c r="E78" s="86" t="s">
        <v>127</v>
      </c>
      <c r="F78" s="79" t="s">
        <v>128</v>
      </c>
      <c r="G78" s="18" t="s">
        <v>153</v>
      </c>
      <c r="H78" s="6">
        <v>2</v>
      </c>
      <c r="I78" s="11"/>
      <c r="J78" s="1">
        <v>44</v>
      </c>
    </row>
    <row r="79" spans="1:10" ht="20.100000000000001" customHeight="1" x14ac:dyDescent="0.3">
      <c r="A79" s="56"/>
      <c r="B79" s="34"/>
      <c r="C79" s="37"/>
      <c r="D79" s="23" t="s">
        <v>65</v>
      </c>
      <c r="E79" s="86" t="s">
        <v>65</v>
      </c>
      <c r="F79" s="79">
        <v>1200</v>
      </c>
      <c r="G79" s="18">
        <v>1200</v>
      </c>
      <c r="H79" s="6">
        <v>2</v>
      </c>
      <c r="I79" s="11"/>
      <c r="J79" s="1">
        <v>45</v>
      </c>
    </row>
    <row r="80" spans="1:10" ht="20.100000000000001" customHeight="1" x14ac:dyDescent="0.3">
      <c r="A80" s="56"/>
      <c r="B80" s="34"/>
      <c r="C80" s="37"/>
      <c r="D80" s="23" t="s">
        <v>29</v>
      </c>
      <c r="E80" s="86" t="s">
        <v>29</v>
      </c>
      <c r="F80" s="79" t="s">
        <v>160</v>
      </c>
      <c r="G80" s="18" t="s">
        <v>131</v>
      </c>
      <c r="H80" s="6">
        <v>2</v>
      </c>
      <c r="I80" s="11"/>
      <c r="J80" s="1">
        <v>46</v>
      </c>
    </row>
    <row r="81" spans="1:10" ht="20.100000000000001" customHeight="1" x14ac:dyDescent="0.3">
      <c r="A81" s="56"/>
      <c r="B81" s="34"/>
      <c r="C81" s="36" t="s">
        <v>47</v>
      </c>
      <c r="D81" s="25" t="s">
        <v>101</v>
      </c>
      <c r="E81" s="89" t="s">
        <v>161</v>
      </c>
      <c r="F81" s="79" t="s">
        <v>150</v>
      </c>
      <c r="G81" s="18" t="s">
        <v>171</v>
      </c>
      <c r="H81" s="6">
        <v>2</v>
      </c>
      <c r="I81" s="11"/>
      <c r="J81" s="1">
        <v>47</v>
      </c>
    </row>
    <row r="82" spans="1:10" ht="20.100000000000001" customHeight="1" x14ac:dyDescent="0.3">
      <c r="A82" s="56"/>
      <c r="B82" s="34"/>
      <c r="C82" s="37"/>
      <c r="D82" s="25" t="s">
        <v>63</v>
      </c>
      <c r="E82" s="89" t="s">
        <v>63</v>
      </c>
      <c r="F82" s="79">
        <v>900</v>
      </c>
      <c r="G82" s="18">
        <v>900</v>
      </c>
      <c r="H82" s="6">
        <v>2</v>
      </c>
      <c r="I82" s="11"/>
      <c r="J82" s="1">
        <v>48</v>
      </c>
    </row>
    <row r="83" spans="1:10" ht="20.100000000000001" customHeight="1" x14ac:dyDescent="0.3">
      <c r="A83" s="56"/>
      <c r="B83" s="34"/>
      <c r="C83" s="38"/>
      <c r="D83" s="25" t="s">
        <v>50</v>
      </c>
      <c r="E83" s="89" t="s">
        <v>50</v>
      </c>
      <c r="F83" s="79" t="s">
        <v>132</v>
      </c>
      <c r="G83" s="18" t="s">
        <v>132</v>
      </c>
      <c r="H83" s="6">
        <v>2</v>
      </c>
      <c r="I83" s="11"/>
      <c r="J83" s="1">
        <v>49</v>
      </c>
    </row>
    <row r="84" spans="1:10" ht="20.100000000000001" customHeight="1" x14ac:dyDescent="0.3">
      <c r="A84" s="56"/>
      <c r="B84" s="34"/>
      <c r="C84" s="36" t="s">
        <v>48</v>
      </c>
      <c r="D84" s="25" t="s">
        <v>101</v>
      </c>
      <c r="E84" s="89" t="s">
        <v>161</v>
      </c>
      <c r="F84" s="79" t="s">
        <v>150</v>
      </c>
      <c r="G84" s="18" t="s">
        <v>171</v>
      </c>
      <c r="H84" s="6">
        <v>2</v>
      </c>
      <c r="I84" s="11"/>
      <c r="J84" s="1">
        <v>50</v>
      </c>
    </row>
    <row r="85" spans="1:10" ht="20.100000000000001" customHeight="1" x14ac:dyDescent="0.3">
      <c r="A85" s="56"/>
      <c r="B85" s="34"/>
      <c r="C85" s="37"/>
      <c r="D85" s="25" t="s">
        <v>63</v>
      </c>
      <c r="E85" s="89" t="s">
        <v>63</v>
      </c>
      <c r="F85" s="79">
        <v>900</v>
      </c>
      <c r="G85" s="18">
        <v>900</v>
      </c>
      <c r="H85" s="6">
        <v>2</v>
      </c>
      <c r="I85" s="11"/>
      <c r="J85" s="1">
        <v>51</v>
      </c>
    </row>
    <row r="86" spans="1:10" ht="20.100000000000001" customHeight="1" x14ac:dyDescent="0.3">
      <c r="A86" s="56"/>
      <c r="B86" s="34"/>
      <c r="C86" s="38"/>
      <c r="D86" s="25" t="s">
        <v>50</v>
      </c>
      <c r="E86" s="89" t="s">
        <v>50</v>
      </c>
      <c r="F86" s="79" t="s">
        <v>132</v>
      </c>
      <c r="G86" s="18" t="s">
        <v>132</v>
      </c>
      <c r="H86" s="6">
        <v>2</v>
      </c>
      <c r="I86" s="11"/>
      <c r="J86" s="1">
        <v>52</v>
      </c>
    </row>
    <row r="87" spans="1:10" ht="20.100000000000001" customHeight="1" x14ac:dyDescent="0.3">
      <c r="A87" s="56"/>
      <c r="B87" s="34"/>
      <c r="C87" s="36" t="s">
        <v>49</v>
      </c>
      <c r="D87" s="25" t="s">
        <v>101</v>
      </c>
      <c r="E87" s="89" t="s">
        <v>161</v>
      </c>
      <c r="F87" s="79" t="s">
        <v>150</v>
      </c>
      <c r="G87" s="18" t="s">
        <v>171</v>
      </c>
      <c r="H87" s="6">
        <v>2</v>
      </c>
      <c r="I87" s="11"/>
      <c r="J87" s="1">
        <v>53</v>
      </c>
    </row>
    <row r="88" spans="1:10" ht="20.100000000000001" customHeight="1" x14ac:dyDescent="0.3">
      <c r="A88" s="56"/>
      <c r="B88" s="34"/>
      <c r="C88" s="37"/>
      <c r="D88" s="25" t="s">
        <v>63</v>
      </c>
      <c r="E88" s="89" t="s">
        <v>63</v>
      </c>
      <c r="F88" s="79">
        <v>900</v>
      </c>
      <c r="G88" s="18">
        <v>900</v>
      </c>
      <c r="H88" s="6">
        <v>2</v>
      </c>
      <c r="I88" s="11"/>
      <c r="J88" s="1">
        <v>54</v>
      </c>
    </row>
    <row r="89" spans="1:10" ht="20.100000000000001" customHeight="1" x14ac:dyDescent="0.3">
      <c r="A89" s="56"/>
      <c r="B89" s="35"/>
      <c r="C89" s="38"/>
      <c r="D89" s="25" t="s">
        <v>50</v>
      </c>
      <c r="E89" s="89" t="s">
        <v>50</v>
      </c>
      <c r="F89" s="79" t="s">
        <v>132</v>
      </c>
      <c r="G89" s="18" t="s">
        <v>132</v>
      </c>
      <c r="H89" s="6">
        <v>2</v>
      </c>
      <c r="I89" s="11"/>
      <c r="J89" s="1">
        <v>55</v>
      </c>
    </row>
    <row r="90" spans="1:10" ht="20.100000000000001" customHeight="1" x14ac:dyDescent="0.3">
      <c r="A90" s="49"/>
      <c r="B90" s="50"/>
      <c r="C90" s="50"/>
      <c r="D90" s="50"/>
      <c r="E90" s="50"/>
      <c r="F90" s="50"/>
      <c r="G90" s="51"/>
      <c r="H90" s="8">
        <f>SUM(H35:H89)</f>
        <v>106</v>
      </c>
      <c r="I90" s="9">
        <f>SUM(I35:I89)</f>
        <v>0</v>
      </c>
    </row>
    <row r="91" spans="1:10" ht="20.100000000000001" customHeight="1" thickBot="1" x14ac:dyDescent="0.35">
      <c r="A91" s="66" t="s">
        <v>12</v>
      </c>
      <c r="B91" s="67"/>
      <c r="C91" s="67"/>
      <c r="D91" s="67"/>
      <c r="E91" s="67"/>
      <c r="F91" s="67"/>
      <c r="G91" s="68"/>
      <c r="H91" s="26">
        <f>SUM(H8,H34,H90)</f>
        <v>200</v>
      </c>
      <c r="I91" s="27">
        <f>SUM(I8,I34,I90)</f>
        <v>0</v>
      </c>
    </row>
  </sheetData>
  <mergeCells count="61">
    <mergeCell ref="A9:A33"/>
    <mergeCell ref="C9:C15"/>
    <mergeCell ref="A91:G91"/>
    <mergeCell ref="A90:G90"/>
    <mergeCell ref="A1:I1"/>
    <mergeCell ref="A2:I2"/>
    <mergeCell ref="A4:A7"/>
    <mergeCell ref="C32:D32"/>
    <mergeCell ref="C26:C28"/>
    <mergeCell ref="C16:C17"/>
    <mergeCell ref="B16:B17"/>
    <mergeCell ref="C21:C22"/>
    <mergeCell ref="C18:D18"/>
    <mergeCell ref="C24:C25"/>
    <mergeCell ref="B19:B22"/>
    <mergeCell ref="B24:B28"/>
    <mergeCell ref="C81:C83"/>
    <mergeCell ref="C84:C86"/>
    <mergeCell ref="C6:D6"/>
    <mergeCell ref="B9:B15"/>
    <mergeCell ref="B29:B31"/>
    <mergeCell ref="B32:B33"/>
    <mergeCell ref="C19:C20"/>
    <mergeCell ref="C33:D33"/>
    <mergeCell ref="C29:C31"/>
    <mergeCell ref="C35:D35"/>
    <mergeCell ref="C37:D37"/>
    <mergeCell ref="A34:G34"/>
    <mergeCell ref="A35:A89"/>
    <mergeCell ref="B48:B52"/>
    <mergeCell ref="C52:D52"/>
    <mergeCell ref="C51:D51"/>
    <mergeCell ref="C50:D50"/>
    <mergeCell ref="C49:D49"/>
    <mergeCell ref="C48:D48"/>
    <mergeCell ref="B59:B61"/>
    <mergeCell ref="C59:C61"/>
    <mergeCell ref="B63:B64"/>
    <mergeCell ref="C62:D62"/>
    <mergeCell ref="C53:C55"/>
    <mergeCell ref="C5:D5"/>
    <mergeCell ref="C4:D4"/>
    <mergeCell ref="B3:D3"/>
    <mergeCell ref="C7:D7"/>
    <mergeCell ref="A8:G8"/>
    <mergeCell ref="B36:B37"/>
    <mergeCell ref="B75:B89"/>
    <mergeCell ref="C72:C74"/>
    <mergeCell ref="C36:D36"/>
    <mergeCell ref="C78:C80"/>
    <mergeCell ref="B53:B58"/>
    <mergeCell ref="C56:C58"/>
    <mergeCell ref="B65:B74"/>
    <mergeCell ref="C77:D77"/>
    <mergeCell ref="C76:D76"/>
    <mergeCell ref="C75:D75"/>
    <mergeCell ref="C65:C68"/>
    <mergeCell ref="C69:C70"/>
    <mergeCell ref="C87:C89"/>
    <mergeCell ref="C38:C47"/>
    <mergeCell ref="B38:B47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2025-02-12T07:00:11Z</dcterms:modified>
</cp:coreProperties>
</file>