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oject\HWP\HWP-Scoring\회차별채점자료\2604\C형\"/>
    </mc:Choice>
  </mc:AlternateContent>
  <xr:revisionPtr revIDLastSave="0" documentId="13_ncr:1_{2BB19CF1-41FE-438F-9DA3-F88AB8661D71}" xr6:coauthVersionLast="47" xr6:coauthVersionMax="47" xr10:uidLastSave="{00000000-0000-0000-0000-000000000000}"/>
  <bookViews>
    <workbookView xWindow="-105" yWindow="0" windowWidth="20775" windowHeight="2098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D18" i="1" l="1"/>
  <c r="D90" i="1"/>
  <c r="D77" i="1"/>
  <c r="D73" i="1"/>
  <c r="D69" i="1"/>
  <c r="D66" i="1"/>
  <c r="D65" i="1"/>
  <c r="D62" i="1"/>
  <c r="D59" i="1"/>
  <c r="D48" i="1"/>
  <c r="D44" i="1"/>
  <c r="D30" i="1"/>
  <c r="D28" i="1"/>
  <c r="D25" i="1"/>
  <c r="D23" i="1"/>
  <c r="D20" i="1"/>
  <c r="D17" i="1"/>
  <c r="D10" i="1"/>
  <c r="D9" i="1"/>
  <c r="H102" i="1" l="1"/>
  <c r="H40" i="1"/>
  <c r="I102" i="1"/>
  <c r="I40" i="1"/>
  <c r="H8" i="1" l="1"/>
  <c r="I8" i="1"/>
  <c r="I103" i="1" l="1"/>
  <c r="H103" i="1"/>
</calcChain>
</file>

<file path=xl/sharedStrings.xml><?xml version="1.0" encoding="utf-8"?>
<sst xmlns="http://schemas.openxmlformats.org/spreadsheetml/2006/main" count="171" uniqueCount="153">
  <si>
    <t>배점</t>
  </si>
  <si>
    <t>문제</t>
    <phoneticPr fontId="1" type="noConversion"/>
  </si>
  <si>
    <t>채점기준</t>
    <phoneticPr fontId="1" type="noConversion"/>
  </si>
  <si>
    <t>점수</t>
    <phoneticPr fontId="2" type="noConversion"/>
  </si>
  <si>
    <t>기본</t>
    <phoneticPr fontId="1" type="noConversion"/>
  </si>
  <si>
    <t>파일저장</t>
    <phoneticPr fontId="1" type="noConversion"/>
  </si>
  <si>
    <t>용지설정</t>
    <phoneticPr fontId="2" type="noConversion"/>
  </si>
  <si>
    <t>모두적용시</t>
    <phoneticPr fontId="1" type="noConversion"/>
  </si>
  <si>
    <t>기본설정</t>
    <phoneticPr fontId="1" type="noConversion"/>
  </si>
  <si>
    <t>문제1
(페이지1)</t>
    <phoneticPr fontId="1" type="noConversion"/>
  </si>
  <si>
    <t>특수문자</t>
    <phoneticPr fontId="1" type="noConversion"/>
  </si>
  <si>
    <t>머리말</t>
    <phoneticPr fontId="1" type="noConversion"/>
  </si>
  <si>
    <t>합계</t>
    <phoneticPr fontId="1" type="noConversion"/>
  </si>
  <si>
    <t>문제2</t>
    <phoneticPr fontId="1" type="noConversion"/>
  </si>
  <si>
    <t>한자</t>
    <phoneticPr fontId="1" type="noConversion"/>
  </si>
  <si>
    <t>속성</t>
    <phoneticPr fontId="1" type="noConversion"/>
  </si>
  <si>
    <t>글상자</t>
    <phoneticPr fontId="1" type="noConversion"/>
  </si>
  <si>
    <t>글맵시</t>
    <phoneticPr fontId="1" type="noConversion"/>
  </si>
  <si>
    <t>② 정렬 (가운데 정렬)</t>
    <phoneticPr fontId="1" type="noConversion"/>
  </si>
  <si>
    <t>③ 정렬 (가운데 정렬)</t>
    <phoneticPr fontId="1" type="noConversion"/>
  </si>
  <si>
    <t>글꼴 속성</t>
    <phoneticPr fontId="1" type="noConversion"/>
  </si>
  <si>
    <t>⑦ 글맵시모양 (육안확인)</t>
    <phoneticPr fontId="1" type="noConversion"/>
  </si>
  <si>
    <t>문단모양</t>
    <phoneticPr fontId="1" type="noConversion"/>
  </si>
  <si>
    <t>적용사항</t>
    <phoneticPr fontId="2" type="noConversion"/>
  </si>
  <si>
    <t>오타감점</t>
    <phoneticPr fontId="1" type="noConversion"/>
  </si>
  <si>
    <t>③ 진하게</t>
    <phoneticPr fontId="1" type="noConversion"/>
  </si>
  <si>
    <t>개당 1점 * 3</t>
    <phoneticPr fontId="1" type="noConversion"/>
  </si>
  <si>
    <t>⑥ 정렬 (가운데 정렬)</t>
    <phoneticPr fontId="1" type="noConversion"/>
  </si>
  <si>
    <t>그림삽입</t>
    <phoneticPr fontId="1" type="noConversion"/>
  </si>
  <si>
    <t>④ 위치 (어울림 : 가로-쪽의 왼쪽 0.0mm)</t>
    <phoneticPr fontId="1" type="noConversion"/>
  </si>
  <si>
    <t>각주</t>
    <phoneticPr fontId="1" type="noConversion"/>
  </si>
  <si>
    <t>편집</t>
    <phoneticPr fontId="1" type="noConversion"/>
  </si>
  <si>
    <t>① 문구입력</t>
    <phoneticPr fontId="1" type="noConversion"/>
  </si>
  <si>
    <t>③ 크기 (9pt)</t>
    <phoneticPr fontId="1" type="noConversion"/>
  </si>
  <si>
    <t>다단</t>
    <phoneticPr fontId="1" type="noConversion"/>
  </si>
  <si>
    <t>① 구역나누기</t>
    <phoneticPr fontId="1" type="noConversion"/>
  </si>
  <si>
    <t>② 다단 2단</t>
    <phoneticPr fontId="1" type="noConversion"/>
  </si>
  <si>
    <t>③ 진하게</t>
    <phoneticPr fontId="1" type="noConversion"/>
  </si>
  <si>
    <t>② 크기 (10pt)</t>
    <phoneticPr fontId="1" type="noConversion"/>
  </si>
  <si>
    <t>차트</t>
    <phoneticPr fontId="1" type="noConversion"/>
  </si>
  <si>
    <t>표</t>
    <phoneticPr fontId="1" type="noConversion"/>
  </si>
  <si>
    <t>X축</t>
    <phoneticPr fontId="1" type="noConversion"/>
  </si>
  <si>
    <t>Y축</t>
    <phoneticPr fontId="1" type="noConversion"/>
  </si>
  <si>
    <t>범례</t>
    <phoneticPr fontId="1" type="noConversion"/>
  </si>
  <si>
    <t>③ 기울임</t>
    <phoneticPr fontId="1" type="noConversion"/>
  </si>
  <si>
    <t>글꼴 속성</t>
    <phoneticPr fontId="1" type="noConversion"/>
  </si>
  <si>
    <t>글꼴 속성</t>
    <phoneticPr fontId="1" type="noConversion"/>
  </si>
  <si>
    <t>⑥ 글상자 위치 (글자처럼 취급)</t>
    <phoneticPr fontId="1" type="noConversion"/>
  </si>
  <si>
    <t>모두적용시</t>
    <phoneticPr fontId="1" type="noConversion"/>
  </si>
  <si>
    <t>개당 2점 * 5</t>
    <phoneticPr fontId="1" type="noConversion"/>
  </si>
  <si>
    <t>② 크기 (9pt)</t>
    <phoneticPr fontId="1" type="noConversion"/>
  </si>
  <si>
    <t>③ 정렬 (오른쪽 정렬)</t>
    <phoneticPr fontId="1" type="noConversion"/>
  </si>
  <si>
    <t>이중 실선, 머리말 포함</t>
    <phoneticPr fontId="1" type="noConversion"/>
  </si>
  <si>
    <t>위쪽 제목 셀</t>
    <phoneticPr fontId="1" type="noConversion"/>
  </si>
  <si>
    <t>제목 셀 아래선</t>
    <phoneticPr fontId="1" type="noConversion"/>
  </si>
  <si>
    <t>② 크기 (9pt)</t>
    <phoneticPr fontId="1" type="noConversion"/>
  </si>
  <si>
    <t>쪽 테두리</t>
    <phoneticPr fontId="1" type="noConversion"/>
  </si>
  <si>
    <t>⑦ 글상자 정렬 (가운데 정렬)</t>
    <phoneticPr fontId="1" type="noConversion"/>
  </si>
  <si>
    <t>② 진하게</t>
    <phoneticPr fontId="1" type="noConversion"/>
  </si>
  <si>
    <t>① 진하게</t>
    <phoneticPr fontId="1" type="noConversion"/>
  </si>
  <si>
    <t>② 크기 (12pt)</t>
    <phoneticPr fontId="1" type="noConversion"/>
  </si>
  <si>
    <t>③ 정렬 (가운데 정렬)</t>
    <phoneticPr fontId="1" type="noConversion"/>
  </si>
  <si>
    <t>⑩ 정렬 (가운데 정렬)</t>
    <phoneticPr fontId="1" type="noConversion"/>
  </si>
  <si>
    <t>④ 정렬 (가운데 정렬)</t>
    <phoneticPr fontId="1" type="noConversion"/>
  </si>
  <si>
    <t>③ 진하게</t>
    <phoneticPr fontId="1" type="noConversion"/>
  </si>
  <si>
    <t>② 밑줄</t>
    <phoneticPr fontId="1" type="noConversion"/>
  </si>
  <si>
    <t>⑤ 위치 (글자처럼 취급)</t>
    <phoneticPr fontId="1" type="noConversion"/>
  </si>
  <si>
    <t>문구 (DIAT)</t>
    <phoneticPr fontId="1" type="noConversion"/>
  </si>
  <si>
    <t>② 기울임</t>
    <phoneticPr fontId="1" type="noConversion"/>
  </si>
  <si>
    <t>① 글씨체 (돋움)</t>
    <phoneticPr fontId="1" type="noConversion"/>
  </si>
  <si>
    <t>왼쪽여백 (15pt), 내어쓰기 (12pt)</t>
    <phoneticPr fontId="1" type="noConversion"/>
  </si>
  <si>
    <t>① 크기 (13pt)</t>
    <phoneticPr fontId="1" type="noConversion"/>
  </si>
  <si>
    <t>① 모양 (2줄)</t>
    <phoneticPr fontId="1" type="noConversion"/>
  </si>
  <si>
    <t>④ 본문과의 간격 : 3.0mm</t>
    <phoneticPr fontId="1" type="noConversion"/>
  </si>
  <si>
    <t>② 크기-너비 (85mm)</t>
    <phoneticPr fontId="1" type="noConversion"/>
  </si>
  <si>
    <t>③ 크기-높이 (40mm)</t>
    <phoneticPr fontId="1" type="noConversion"/>
  </si>
  <si>
    <t>① 글꼴 (굴림)</t>
    <phoneticPr fontId="1" type="noConversion"/>
  </si>
  <si>
    <t>① 쪽 번호 매기기 (가,나,다 순으로)</t>
    <phoneticPr fontId="1" type="noConversion"/>
  </si>
  <si>
    <t>⑤ 위치 (어울림 : 세로-쪽의 위 22mm)</t>
    <phoneticPr fontId="1" type="noConversion"/>
  </si>
  <si>
    <t>모두적용시에만</t>
    <phoneticPr fontId="1" type="noConversion"/>
  </si>
  <si>
    <t>문구 (인상파예술특별기획전)</t>
    <phoneticPr fontId="1" type="noConversion"/>
  </si>
  <si>
    <t>① 글씨체 (궁서체)</t>
    <phoneticPr fontId="1" type="noConversion"/>
  </si>
  <si>
    <t>② 채우기 : 색상(RGB:95,172,34)</t>
    <phoneticPr fontId="1" type="noConversion"/>
  </si>
  <si>
    <t>빛</t>
    <phoneticPr fontId="1" type="noConversion"/>
  </si>
  <si>
    <t>② 글씨체 (맑은 고딕)</t>
    <phoneticPr fontId="1" type="noConversion"/>
  </si>
  <si>
    <t>③ 면색 : 색상(RGB:244,82,29)</t>
    <phoneticPr fontId="1" type="noConversion"/>
  </si>
  <si>
    <t>문구 (인상파 미술에 대한 깊이 있는 이해를 도와드립니다.)</t>
    <phoneticPr fontId="1" type="noConversion"/>
  </si>
  <si>
    <t>① 기울임</t>
    <phoneticPr fontId="1" type="noConversion"/>
  </si>
  <si>
    <t>① ◉ , ② ◉ , ③ ※</t>
    <phoneticPr fontId="1" type="noConversion"/>
  </si>
  <si>
    <t>문구 (나만의 키링 만들기 체험)</t>
    <phoneticPr fontId="1" type="noConversion"/>
  </si>
  <si>
    <t>문구 (성남오아시스예술센터)</t>
    <phoneticPr fontId="1" type="noConversion"/>
  </si>
  <si>
    <t>① 글씨체 (돋움체)</t>
    <phoneticPr fontId="1" type="noConversion"/>
  </si>
  <si>
    <t>② 크기 (26pt)</t>
    <phoneticPr fontId="1" type="noConversion"/>
  </si>
  <si>
    <t>② 오른쪽 아래</t>
    <phoneticPr fontId="1" type="noConversion"/>
  </si>
  <si>
    <t>문구 (인상주의)</t>
    <phoneticPr fontId="1" type="noConversion"/>
  </si>
  <si>
    <t>문구① (1. 인상주의란?)</t>
    <phoneticPr fontId="1" type="noConversion"/>
  </si>
  <si>
    <t>문구② (2. 인상파 화가)</t>
    <phoneticPr fontId="1" type="noConversion"/>
  </si>
  <si>
    <t>"갖" → "가" 글자바꿈</t>
    <phoneticPr fontId="1" type="noConversion"/>
  </si>
  <si>
    <t>"활용되며 / 자료로" 순서바꿈</t>
    <phoneticPr fontId="1" type="noConversion"/>
  </si>
  <si>
    <t>제목 문구 (인상파 작품 소장 현황)</t>
    <phoneticPr fontId="1" type="noConversion"/>
  </si>
  <si>
    <t>① 색상(RGB:84,207,228)</t>
    <phoneticPr fontId="1" type="noConversion"/>
  </si>
  <si>
    <t>① 글꼴 (궁서)</t>
    <phoneticPr fontId="1" type="noConversion"/>
  </si>
  <si>
    <r>
      <t>*파일명 오류시, 작성된 답안은 정상채점 (파일저장-채점기준란에 "</t>
    </r>
    <r>
      <rPr>
        <b/>
        <sz val="8"/>
        <color rgb="FFFF0000"/>
        <rFont val="함초롬돋움"/>
        <family val="3"/>
        <charset val="129"/>
      </rPr>
      <t>파일명 오류</t>
    </r>
    <r>
      <rPr>
        <b/>
        <sz val="8"/>
        <color rgb="FF0000FF"/>
        <rFont val="함초롬돋움"/>
        <family val="3"/>
        <charset val="129"/>
      </rPr>
      <t>" 기재요망)
* 1번 문제는 1페이지, 2번 문제는 2페이지에 작성하지 않은 답안은 채점 제외대상</t>
    </r>
  </si>
  <si>
    <r>
      <rPr>
        <b/>
        <sz val="16"/>
        <rFont val="HY헤드라인M"/>
        <family val="1"/>
        <charset val="129"/>
      </rPr>
      <t>2604회 디지털</t>
    </r>
    <r>
      <rPr>
        <b/>
        <sz val="16"/>
        <color rgb="FF000000"/>
        <rFont val="HY헤드라인M"/>
        <family val="1"/>
        <charset val="129"/>
      </rPr>
      <t>정보활용능력 워드프로세서 분야 채점기준표(C형)</t>
    </r>
    <phoneticPr fontId="1" type="noConversion"/>
  </si>
  <si>
    <t>파일명 (수검번호.hwpx)</t>
  </si>
  <si>
    <t>A4용지, 왼쪽/오른쪽/위쪽/아래쪽 (각20mm), 머리말/꼬리말 (10mm), 제본(0mm)</t>
  </si>
  <si>
    <t>글꼴 (바탕, 10pt), 양쪽 정렬, 줄 간격 (160%)</t>
  </si>
  <si>
    <t>오타 1개 -1점</t>
  </si>
  <si>
    <t>문단 첫 글자 장식</t>
    <phoneticPr fontId="1" type="noConversion"/>
  </si>
  <si>
    <t>줄간격에 따라
글자크기와 
면 크기가
달라지므로
2개는 채점X</t>
  </si>
  <si>
    <t>문구 (◉ 전시정보 ◉)</t>
    <phoneticPr fontId="1" type="noConversion"/>
  </si>
  <si>
    <t>문구 (※ 기타사항… 이하 문단)</t>
  </si>
  <si>
    <t>주소</t>
  </si>
  <si>
    <t>문구 (http://www.ihd.or.kr)</t>
  </si>
  <si>
    <t>하이퍼링크 없이 작성</t>
  </si>
  <si>
    <t>줄 간격</t>
  </si>
  <si>
    <r>
      <t xml:space="preserve">문제 1 줄 간격 </t>
    </r>
    <r>
      <rPr>
        <sz val="8"/>
        <color rgb="FF0000FF"/>
        <rFont val="함초롬돋움"/>
        <family val="3"/>
        <charset val="129"/>
      </rPr>
      <t>200%</t>
    </r>
    <r>
      <rPr>
        <sz val="8"/>
        <rFont val="함초롬돋움"/>
        <family val="3"/>
        <charset val="129"/>
      </rPr>
      <t xml:space="preserve"> 설정
: 문단 첫 글자 장식(면크기/글자크기)이 </t>
    </r>
    <r>
      <rPr>
        <sz val="8"/>
        <color rgb="FF0000FF"/>
        <rFont val="함초롬돋움"/>
        <family val="3"/>
        <charset val="129"/>
      </rPr>
      <t>200%</t>
    </r>
    <r>
      <rPr>
        <sz val="8"/>
        <rFont val="함초롬돋움"/>
        <family val="3"/>
        <charset val="129"/>
      </rPr>
      <t xml:space="preserve"> 또는 줄 간격 지시사항과 다를 경우 해당 점수 감점</t>
    </r>
  </si>
  <si>
    <t>쪽 번호</t>
    <phoneticPr fontId="1" type="noConversion"/>
  </si>
  <si>
    <t>① 파일명 "그림C.jpg" 삽입</t>
    <phoneticPr fontId="1" type="noConversion"/>
  </si>
  <si>
    <t>① 크기 : 너비 (50mm)</t>
    <phoneticPr fontId="1" type="noConversion"/>
  </si>
  <si>
    <t>② 크기 : 높이 (12mm)</t>
    <phoneticPr fontId="1" type="noConversion"/>
  </si>
  <si>
    <t>② 값 축 주 눈금선</t>
  </si>
  <si>
    <t>문제와 동일하게</t>
  </si>
  <si>
    <t>③ 크기-너비 (80mm)</t>
  </si>
  <si>
    <t>⑤ 차트데이터(표에서 블록 계산식을 제외한 나머지 값만 이용)</t>
  </si>
  <si>
    <t xml:space="preserve">옳게 반영했을 시 </t>
  </si>
  <si>
    <t>블록 계산식</t>
    <phoneticPr fontId="1" type="noConversion"/>
  </si>
  <si>
    <t>① 이중 실선</t>
  </si>
  <si>
    <t>② 0.5mm</t>
  </si>
  <si>
    <t>글자 모양</t>
    <phoneticPr fontId="1" type="noConversion"/>
  </si>
  <si>
    <t>영단어</t>
  </si>
  <si>
    <t>영단어 미입력, 대소문자/오타 시 전체 감점</t>
  </si>
  <si>
    <t>오타감점은 진행X</t>
  </si>
  <si>
    <t>문구 (연작)
[변화 포착을 위해 같은 풍경을 반복적으로 그림]</t>
    <phoneticPr fontId="1" type="noConversion"/>
  </si>
  <si>
    <t>③ 크기 : 너비 (130mm)</t>
    <phoneticPr fontId="1" type="noConversion"/>
  </si>
  <si>
    <t>④ 크기 : 높이 (20mm)</t>
    <phoneticPr fontId="1" type="noConversion"/>
  </si>
  <si>
    <r>
      <t>① 글씨체 (</t>
    </r>
    <r>
      <rPr>
        <sz val="8"/>
        <color rgb="FF0000FF"/>
        <rFont val="함초롬돋움"/>
        <family val="3"/>
        <charset val="129"/>
      </rPr>
      <t>휴먼명조</t>
    </r>
    <r>
      <rPr>
        <sz val="8"/>
        <color indexed="8"/>
        <rFont val="함초롬돋움"/>
        <family val="3"/>
        <charset val="129"/>
      </rPr>
      <t>)</t>
    </r>
    <phoneticPr fontId="1" type="noConversion"/>
  </si>
  <si>
    <t>문구 (2026. 04. 25.)</t>
    <phoneticPr fontId="1" type="noConversion"/>
  </si>
  <si>
    <t>③ 테두리 (이중 실선(1.00mm))</t>
    <phoneticPr fontId="1" type="noConversion"/>
  </si>
  <si>
    <r>
      <t>④ 글상자 모서리 (</t>
    </r>
    <r>
      <rPr>
        <sz val="8"/>
        <color rgb="FF0000FF"/>
        <rFont val="함초롬돋움"/>
        <family val="3"/>
        <charset val="129"/>
      </rPr>
      <t>반원</t>
    </r>
    <r>
      <rPr>
        <sz val="8"/>
        <color indexed="8"/>
        <rFont val="함초롬돋움"/>
        <family val="3"/>
        <charset val="129"/>
      </rPr>
      <t>)</t>
    </r>
    <phoneticPr fontId="1" type="noConversion"/>
  </si>
  <si>
    <r>
      <t>⑤ 채우기 : 색상(RGB:</t>
    </r>
    <r>
      <rPr>
        <sz val="8"/>
        <color rgb="FF0000FF"/>
        <rFont val="함초롬돋움"/>
        <family val="3"/>
        <charset val="129"/>
      </rPr>
      <t>245,177,248</t>
    </r>
    <r>
      <rPr>
        <sz val="8"/>
        <color indexed="8"/>
        <rFont val="함초롬돋움"/>
        <family val="3"/>
        <charset val="129"/>
      </rPr>
      <t>)</t>
    </r>
    <phoneticPr fontId="1" type="noConversion"/>
  </si>
  <si>
    <t>⑧ 글씨체 (견고딕)</t>
    <phoneticPr fontId="1" type="noConversion"/>
  </si>
  <si>
    <t>⑨ 글씨크기 (22pt)</t>
    <phoneticPr fontId="1" type="noConversion"/>
  </si>
  <si>
    <t>④ 각주 번호 모양</t>
  </si>
  <si>
    <r>
      <t>② 글씨체 (</t>
    </r>
    <r>
      <rPr>
        <sz val="8"/>
        <color rgb="FF0000FF"/>
        <rFont val="함초롬돋움"/>
        <family val="3"/>
        <charset val="129"/>
      </rPr>
      <t>굴림체</t>
    </r>
    <r>
      <rPr>
        <sz val="8"/>
        <color indexed="8"/>
        <rFont val="함초롬돋움"/>
        <family val="3"/>
        <charset val="129"/>
      </rPr>
      <t>)</t>
    </r>
    <phoneticPr fontId="1" type="noConversion"/>
  </si>
  <si>
    <t>Expression</t>
    <phoneticPr fontId="1" type="noConversion"/>
  </si>
  <si>
    <t>문구 (…큰 변화를 갖져왔다.…)</t>
    <phoneticPr fontId="1" type="noConversion"/>
  </si>
  <si>
    <t>문구 (…문화 상품과 교육 활용되며 자료로 대중문화에도…)</t>
    <phoneticPr fontId="1" type="noConversion"/>
  </si>
  <si>
    <r>
      <t>① 글씨체 (</t>
    </r>
    <r>
      <rPr>
        <sz val="8"/>
        <color rgb="FF0000FF"/>
        <rFont val="함초롬돋움"/>
        <family val="3"/>
        <charset val="129"/>
      </rPr>
      <t>중고딕</t>
    </r>
    <r>
      <rPr>
        <sz val="8"/>
        <rFont val="함초롬돋움"/>
        <family val="3"/>
        <charset val="129"/>
      </rPr>
      <t>)</t>
    </r>
    <phoneticPr fontId="1" type="noConversion"/>
  </si>
  <si>
    <t>① 종류 (100% 기준 누적 세로 막대형)</t>
    <phoneticPr fontId="1" type="noConversion"/>
  </si>
  <si>
    <t>① 규범(規範), ② 관찰(觀察), ③ 화가(畫家), ④ 탐구(探究), ⑤ 여성(女性)</t>
    <phoneticPr fontId="1" type="noConversion"/>
  </si>
  <si>
    <r>
      <t>④ 크기-높이</t>
    </r>
    <r>
      <rPr>
        <sz val="8"/>
        <color rgb="FF0000FF"/>
        <rFont val="함초롬돋움"/>
        <family val="3"/>
        <charset val="129"/>
      </rPr>
      <t xml:space="preserve"> (80mm)</t>
    </r>
    <phoneticPr fontId="1" type="noConversion"/>
  </si>
  <si>
    <t>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</si>
</sst>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함초롬돋움"/>
      <family val="3"/>
      <charset val="129"/>
    </font>
    <font>
      <b/>
      <sz val="8"/>
      <color rgb="FF0000FF"/>
      <name val="함초롬돋움"/>
      <family val="3"/>
      <charset val="129"/>
    </font>
    <font>
      <b/>
      <sz val="8"/>
      <color rgb="FFFF0000"/>
      <name val="함초롬돋움"/>
      <family val="3"/>
      <charset val="129"/>
    </font>
    <font>
      <b/>
      <sz val="8"/>
      <color theme="1"/>
      <name val="함초롬돋움"/>
      <family val="3"/>
      <charset val="129"/>
    </font>
    <font>
      <b/>
      <sz val="8"/>
      <color indexed="8"/>
      <name val="함초롬돋움"/>
      <family val="3"/>
      <charset val="129"/>
    </font>
    <font>
      <sz val="8"/>
      <color indexed="8"/>
      <name val="함초롬돋움"/>
      <family val="3"/>
      <charset val="129"/>
    </font>
    <font>
      <sz val="7"/>
      <color rgb="FFFF0000"/>
      <name val="함초롬돋움"/>
      <family val="3"/>
      <charset val="129"/>
    </font>
    <font>
      <sz val="8"/>
      <name val="함초롬돋움"/>
      <family val="3"/>
      <charset val="129"/>
    </font>
    <font>
      <b/>
      <sz val="6"/>
      <color rgb="FFFF0000"/>
      <name val="함초롬돋움"/>
      <family val="3"/>
      <charset val="129"/>
    </font>
    <font>
      <sz val="8"/>
      <color theme="1"/>
      <name val="함초롬돋움"/>
      <family val="3"/>
      <charset val="129"/>
    </font>
    <font>
      <sz val="8"/>
      <color rgb="FF0000FF"/>
      <name val="함초롬돋움"/>
      <family val="3"/>
      <charset val="129"/>
    </font>
    <font>
      <b/>
      <sz val="16"/>
      <color rgb="FF000000"/>
      <name val="HY헤드라인M"/>
      <family val="1"/>
      <charset val="129"/>
    </font>
    <font>
      <sz val="8"/>
      <color rgb="FF000000"/>
      <name val="함초롬돋움"/>
      <family val="3"/>
      <charset val="129"/>
    </font>
    <font>
      <b/>
      <sz val="16"/>
      <name val="HY헤드라인M"/>
      <family val="1"/>
      <charset val="129"/>
    </font>
    <font>
      <b/>
      <sz val="8"/>
      <name val="함초롬돋움"/>
      <family val="3"/>
      <charset val="129"/>
    </font>
    <font>
      <sz val="11"/>
      <color rgb="FF000000"/>
      <name val="맑은 고딕"/>
      <family val="3"/>
      <charset val="129"/>
    </font>
    <font>
      <sz val="8"/>
      <color rgb="FF000000"/>
      <name val="함초롬돋움"/>
      <family val="2"/>
    </font>
    <font>
      <b/>
      <sz val="12"/>
      <color rgb="FFFF0000"/>
      <name val="함초롬돋움"/>
      <family val="2"/>
    </font>
    <font>
      <sz val="8"/>
      <color theme="1"/>
      <name val="함초롬돋움"/>
      <family val="2"/>
    </font>
    <font>
      <sz val="10"/>
      <color rgb="FF000000"/>
      <name val="바탕"/>
      <family val="2"/>
    </font>
    <font>
      <sz val="8"/>
      <color rgb="FF0000FF"/>
      <name val="함초롬돋움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</patternFill>
    </fill>
    <fill>
      <patternFill patternType="solid">
        <fgColor rgb="FFFFFFFF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C6C6C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134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4" borderId="1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quotePrefix="1" applyFont="1">
      <alignment vertical="center"/>
    </xf>
    <xf numFmtId="0" fontId="8" fillId="0" borderId="5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26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2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justify" vertical="center" wrapText="1"/>
    </xf>
    <xf numFmtId="0" fontId="10" fillId="0" borderId="5" xfId="0" applyFont="1" applyBorder="1">
      <alignment vertical="center"/>
    </xf>
    <xf numFmtId="0" fontId="10" fillId="0" borderId="5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0" fillId="0" borderId="26" xfId="0" applyFont="1" applyBorder="1" applyAlignment="1">
      <alignment vertical="center" wrapText="1"/>
    </xf>
    <xf numFmtId="0" fontId="13" fillId="0" borderId="5" xfId="0" applyFont="1" applyBorder="1" applyAlignment="1">
      <alignment horizontal="justify" vertical="center" wrapText="1"/>
    </xf>
    <xf numFmtId="9" fontId="10" fillId="0" borderId="26" xfId="0" applyNumberFormat="1" applyFont="1" applyBorder="1" applyAlignment="1">
      <alignment horizontal="left" vertical="center" wrapText="1"/>
    </xf>
    <xf numFmtId="9" fontId="10" fillId="0" borderId="11" xfId="0" applyNumberFormat="1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6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left" vertical="center" wrapText="1"/>
    </xf>
    <xf numFmtId="0" fontId="8" fillId="0" borderId="23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/>
    </xf>
    <xf numFmtId="9" fontId="10" fillId="0" borderId="10" xfId="0" applyNumberFormat="1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9" fillId="0" borderId="31" xfId="0" applyFont="1" applyBorder="1" applyAlignment="1">
      <alignment horizontal="left" vertical="top" wrapText="1"/>
    </xf>
    <xf numFmtId="3" fontId="20" fillId="5" borderId="32" xfId="0" applyNumberFormat="1" applyFont="1" applyFill="1" applyBorder="1" applyAlignment="1">
      <alignment horizontal="center" wrapText="1"/>
    </xf>
    <xf numFmtId="0" fontId="19" fillId="0" borderId="33" xfId="0" applyFont="1" applyBorder="1" applyAlignment="1">
      <alignment horizontal="left" vertical="top" wrapText="1"/>
    </xf>
    <xf numFmtId="3" fontId="20" fillId="0" borderId="32" xfId="0" applyNumberFormat="1" applyFont="1" applyBorder="1" applyAlignment="1">
      <alignment horizontal="center" wrapText="1"/>
    </xf>
    <xf numFmtId="0" fontId="19" fillId="0" borderId="34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9" fillId="0" borderId="32" xfId="0" applyFont="1" applyBorder="1" applyAlignment="1">
      <alignment horizontal="left" vertical="top" wrapText="1"/>
    </xf>
    <xf numFmtId="0" fontId="21" fillId="0" borderId="35" xfId="0" applyFont="1" applyBorder="1" applyAlignment="1">
      <alignment horizontal="left" vertical="top"/>
    </xf>
    <xf numFmtId="0" fontId="21" fillId="0" borderId="36" xfId="0" applyFont="1" applyBorder="1" applyAlignment="1">
      <alignment horizontal="left" vertical="top"/>
    </xf>
    <xf numFmtId="0" fontId="21" fillId="0" borderId="37" xfId="0" applyFont="1" applyBorder="1" applyAlignment="1">
      <alignment horizontal="left" vertical="top"/>
    </xf>
    <xf numFmtId="3" fontId="20" fillId="5" borderId="38" xfId="0" applyNumberFormat="1" applyFont="1" applyFill="1" applyBorder="1" applyAlignment="1">
      <alignment horizontal="center" wrapText="1"/>
    </xf>
    <xf numFmtId="3" fontId="20" fillId="6" borderId="38" xfId="0" applyNumberFormat="1" applyFont="1" applyFill="1" applyBorder="1" applyAlignment="1">
      <alignment horizontal="center" wrapText="1"/>
    </xf>
    <xf numFmtId="0" fontId="19" fillId="0" borderId="39" xfId="0" applyFont="1" applyBorder="1" applyAlignment="1">
      <alignment horizontal="left" vertical="top" wrapText="1"/>
    </xf>
    <xf numFmtId="0" fontId="19" fillId="0" borderId="36" xfId="0" applyFont="1" applyBorder="1" applyAlignment="1">
      <alignment horizontal="left" vertical="top" wrapText="1"/>
    </xf>
    <xf numFmtId="0" fontId="19" fillId="0" borderId="37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3" fillId="0" borderId="33" xfId="0" applyFont="1" applyBorder="1" applyAlignment="1">
      <alignment horizontal="left" vertical="top" wrapText="1"/>
    </xf>
    <xf numFmtId="0" fontId="23" fillId="0" borderId="34" xfId="0" applyFont="1" applyBorder="1" applyAlignment="1">
      <alignment horizontal="left" vertical="top" wrapText="1"/>
    </xf>
    <xf numFmtId="0" fontId="21" fillId="0" borderId="40" xfId="0" applyFont="1" applyBorder="1" applyAlignment="1">
      <alignment horizontal="left" vertical="top" wrapText="1"/>
    </xf>
    <xf numFmtId="0" fontId="21" fillId="0" borderId="41" xfId="0" applyFont="1" applyBorder="1" applyAlignment="1">
      <alignment horizontal="left" vertical="top" wrapText="1"/>
    </xf>
    <xf numFmtId="0" fontId="21" fillId="0" borderId="31" xfId="0" applyFont="1" applyBorder="1" applyAlignment="1">
      <alignment horizontal="left" vertical="top" wrapText="1"/>
    </xf>
    <xf numFmtId="0" fontId="21" fillId="0" borderId="33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3" fontId="0" fillId="0" borderId="0" xfId="0" applyNumberFormat="1" applyAlignment="1">
      <alignment horizontal="center"/>
    </xf>
  </cellXfs>
  <cellStyles count="2">
    <cellStyle name="표준" xfId="0" builtinId="0"/>
    <cellStyle name="표준 2" xfId="1" xr:uid="{00000000-0005-0000-0000-000001000000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03"/>
  <sheetViews>
    <sheetView tabSelected="1" topLeftCell="A79" zoomScale="130" zoomScaleNormal="130" workbookViewId="0">
      <selection activeCell="D90" sqref="D90"/>
    </sheetView>
  </sheetViews>
  <sheetFormatPr defaultColWidth="8.75" defaultRowHeight="19.899999999999999" customHeight="1" x14ac:dyDescent="0.3"/>
  <cols>
    <col min="1" max="1" width="10.625" style="22" customWidth="1"/>
    <col min="2" max="2" width="13.625" style="1" customWidth="1"/>
    <col min="3" max="3" width="45.375" style="1" bestFit="1" customWidth="1"/>
    <col min="4" max="4" width="5.625" style="132" bestFit="1" customWidth="1"/>
    <col min="5" max="5" width="4" style="133" bestFit="1" customWidth="1"/>
    <col min="6" max="6" width="26.75" style="1" customWidth="1"/>
    <col min="7" max="7" width="11.75" style="23" customWidth="1"/>
    <col min="8" max="8" width="6.375" style="1" customWidth="1"/>
    <col min="9" max="9" width="6.25" style="1" customWidth="1"/>
    <col min="10" max="16384" width="8.75" style="1"/>
  </cols>
  <sheetData>
    <row r="1" spans="1:9" ht="30" customHeight="1" x14ac:dyDescent="0.3">
      <c r="A1" s="49" t="s">
        <v>103</v>
      </c>
      <c r="B1" s="49"/>
      <c r="C1" s="49"/>
      <c r="D1" s="49"/>
      <c r="E1" s="49"/>
      <c r="F1" s="49"/>
      <c r="G1" s="49"/>
      <c r="H1" s="49"/>
      <c r="I1" s="49"/>
    </row>
    <row r="2" spans="1:9" ht="36" customHeight="1" thickBot="1" x14ac:dyDescent="0.35">
      <c r="A2" s="50" t="s">
        <v>102</v>
      </c>
      <c r="B2" s="51"/>
      <c r="C2" s="51"/>
      <c r="D2" s="51"/>
      <c r="E2" s="51"/>
      <c r="F2" s="51"/>
      <c r="G2" s="51"/>
      <c r="H2" s="51"/>
      <c r="I2" s="51"/>
    </row>
    <row r="3" spans="1:9" ht="19.899999999999999" customHeight="1" x14ac:dyDescent="0.3">
      <c r="A3" s="2" t="s">
        <v>1</v>
      </c>
      <c r="B3" s="86" t="s">
        <v>23</v>
      </c>
      <c r="C3" s="87"/>
      <c r="D3" s="87"/>
      <c r="E3" s="87"/>
      <c r="F3" s="88"/>
      <c r="G3" s="3" t="s">
        <v>2</v>
      </c>
      <c r="H3" s="3" t="s">
        <v>0</v>
      </c>
      <c r="I3" s="4" t="s">
        <v>3</v>
      </c>
    </row>
    <row r="4" spans="1:9" ht="19.899999999999999" customHeight="1" x14ac:dyDescent="0.3">
      <c r="A4" s="52" t="s">
        <v>4</v>
      </c>
      <c r="B4" s="5" t="s">
        <v>5</v>
      </c>
      <c r="C4" s="45" t="s">
        <v>104</v>
      </c>
      <c r="D4" s="103"/>
      <c r="E4" s="103"/>
      <c r="F4" s="46"/>
      <c r="G4" s="6"/>
      <c r="H4" s="7"/>
      <c r="I4" s="8"/>
    </row>
    <row r="5" spans="1:9" ht="19.899999999999999" customHeight="1" x14ac:dyDescent="0.3">
      <c r="A5" s="53"/>
      <c r="B5" s="5" t="s">
        <v>6</v>
      </c>
      <c r="C5" s="45" t="s">
        <v>105</v>
      </c>
      <c r="D5" s="103"/>
      <c r="E5" s="103"/>
      <c r="F5" s="46"/>
      <c r="G5" s="7" t="s">
        <v>7</v>
      </c>
      <c r="H5" s="7">
        <v>4</v>
      </c>
      <c r="I5" s="8"/>
    </row>
    <row r="6" spans="1:9" ht="19.899999999999999" customHeight="1" x14ac:dyDescent="0.3">
      <c r="A6" s="53"/>
      <c r="B6" s="5" t="s">
        <v>8</v>
      </c>
      <c r="C6" s="45" t="s">
        <v>106</v>
      </c>
      <c r="D6" s="103"/>
      <c r="E6" s="103"/>
      <c r="F6" s="46"/>
      <c r="G6" s="7" t="s">
        <v>7</v>
      </c>
      <c r="H6" s="7">
        <v>4</v>
      </c>
      <c r="I6" s="8"/>
    </row>
    <row r="7" spans="1:9" ht="19.899999999999999" customHeight="1" x14ac:dyDescent="0.3">
      <c r="A7" s="54"/>
      <c r="B7" s="5" t="s">
        <v>24</v>
      </c>
      <c r="C7" s="45" t="s">
        <v>107</v>
      </c>
      <c r="D7" s="103"/>
      <c r="E7" s="103"/>
      <c r="F7" s="46"/>
      <c r="G7" s="7"/>
      <c r="H7" s="7">
        <v>40</v>
      </c>
      <c r="I7" s="8"/>
    </row>
    <row r="8" spans="1:9" ht="19.899999999999999" customHeight="1" x14ac:dyDescent="0.3">
      <c r="A8" s="83"/>
      <c r="B8" s="84"/>
      <c r="C8" s="84"/>
      <c r="D8" s="84"/>
      <c r="E8" s="84"/>
      <c r="F8" s="84"/>
      <c r="G8" s="85"/>
      <c r="H8" s="9">
        <f>SUM(H5:H7)</f>
        <v>48</v>
      </c>
      <c r="I8" s="10">
        <f>SUM(I5:I7)</f>
        <v>0</v>
      </c>
    </row>
    <row r="9" spans="1:9" ht="19.899999999999999" customHeight="1" x14ac:dyDescent="0.3">
      <c r="A9" s="96" t="s">
        <v>9</v>
      </c>
      <c r="B9" s="74" t="s">
        <v>17</v>
      </c>
      <c r="C9" s="57" t="s">
        <v>80</v>
      </c>
      <c r="D9" s="109" t="str">
        <f>MID(C9, FIND("(", C9) + 1, FIND(")", C9) - FIND("(", C9) - 1)</f>
        <v>인상파예술특별기획전</v>
      </c>
      <c r="E9" s="110">
        <v>1</v>
      </c>
      <c r="F9" s="25" t="s">
        <v>136</v>
      </c>
      <c r="G9" s="7"/>
      <c r="H9" s="7">
        <v>1</v>
      </c>
      <c r="I9" s="11"/>
    </row>
    <row r="10" spans="1:9" ht="19.899999999999999" customHeight="1" x14ac:dyDescent="0.3">
      <c r="A10" s="97"/>
      <c r="B10" s="75"/>
      <c r="C10" s="58"/>
      <c r="D10" s="109" t="str">
        <f>MID(F10, FIND("RGB:", F10) + 4, FIND(")", F10) - FIND("RGB:", F10) - 4)</f>
        <v>95,172,34</v>
      </c>
      <c r="E10" s="110">
        <v>2</v>
      </c>
      <c r="F10" s="25" t="s">
        <v>82</v>
      </c>
      <c r="G10" s="12"/>
      <c r="H10" s="7">
        <v>2</v>
      </c>
      <c r="I10" s="11"/>
    </row>
    <row r="11" spans="1:9" ht="19.899999999999999" customHeight="1" x14ac:dyDescent="0.3">
      <c r="A11" s="97"/>
      <c r="B11" s="75"/>
      <c r="C11" s="58"/>
      <c r="D11" s="111"/>
      <c r="E11" s="110">
        <v>3</v>
      </c>
      <c r="F11" s="25" t="s">
        <v>134</v>
      </c>
      <c r="G11" s="7"/>
      <c r="H11" s="7">
        <v>2</v>
      </c>
      <c r="I11" s="11"/>
    </row>
    <row r="12" spans="1:9" ht="19.899999999999999" customHeight="1" x14ac:dyDescent="0.3">
      <c r="A12" s="97"/>
      <c r="B12" s="75"/>
      <c r="C12" s="58"/>
      <c r="D12" s="111"/>
      <c r="E12" s="110">
        <v>4</v>
      </c>
      <c r="F12" s="25" t="s">
        <v>135</v>
      </c>
      <c r="G12" s="7"/>
      <c r="H12" s="7">
        <v>2</v>
      </c>
      <c r="I12" s="11"/>
    </row>
    <row r="13" spans="1:9" ht="19.899999999999999" customHeight="1" x14ac:dyDescent="0.3">
      <c r="A13" s="97"/>
      <c r="B13" s="75"/>
      <c r="C13" s="58"/>
      <c r="D13" s="111"/>
      <c r="E13" s="112">
        <v>5</v>
      </c>
      <c r="F13" s="25" t="s">
        <v>66</v>
      </c>
      <c r="G13" s="7"/>
      <c r="H13" s="7">
        <v>2</v>
      </c>
      <c r="I13" s="11"/>
    </row>
    <row r="14" spans="1:9" ht="19.899999999999999" customHeight="1" x14ac:dyDescent="0.3">
      <c r="A14" s="97"/>
      <c r="B14" s="75"/>
      <c r="C14" s="58"/>
      <c r="D14" s="111"/>
      <c r="E14" s="112">
        <v>6</v>
      </c>
      <c r="F14" s="25" t="s">
        <v>27</v>
      </c>
      <c r="G14" s="7"/>
      <c r="H14" s="7">
        <v>2</v>
      </c>
      <c r="I14" s="11"/>
    </row>
    <row r="15" spans="1:9" ht="19.899999999999999" customHeight="1" x14ac:dyDescent="0.3">
      <c r="A15" s="97"/>
      <c r="B15" s="76"/>
      <c r="C15" s="59"/>
      <c r="D15" s="113"/>
      <c r="E15" s="112">
        <v>7</v>
      </c>
      <c r="F15" s="25" t="s">
        <v>21</v>
      </c>
      <c r="G15" s="7"/>
      <c r="H15" s="7">
        <v>2</v>
      </c>
      <c r="I15" s="11"/>
    </row>
    <row r="16" spans="1:9" ht="19.899999999999999" customHeight="1" x14ac:dyDescent="0.3">
      <c r="A16" s="97"/>
      <c r="B16" s="93" t="s">
        <v>108</v>
      </c>
      <c r="C16" s="68" t="s">
        <v>83</v>
      </c>
      <c r="D16" s="114"/>
      <c r="E16" s="112">
        <v>8</v>
      </c>
      <c r="F16" s="35" t="s">
        <v>72</v>
      </c>
      <c r="G16" s="65" t="s">
        <v>109</v>
      </c>
      <c r="H16" s="7">
        <v>1</v>
      </c>
      <c r="I16" s="11"/>
    </row>
    <row r="17" spans="1:10" ht="19.899999999999999" customHeight="1" x14ac:dyDescent="0.3">
      <c r="A17" s="97"/>
      <c r="B17" s="94"/>
      <c r="C17" s="69"/>
      <c r="D17" s="109" t="str">
        <f>MID(F17, FIND("(", F17) + 1, FIND(")", F17) - FIND("(", F17) - 1)</f>
        <v>맑은 고딕</v>
      </c>
      <c r="E17" s="110">
        <v>9</v>
      </c>
      <c r="F17" s="35" t="s">
        <v>84</v>
      </c>
      <c r="G17" s="66"/>
      <c r="H17" s="7">
        <v>1</v>
      </c>
      <c r="I17" s="11"/>
    </row>
    <row r="18" spans="1:10" ht="19.899999999999999" customHeight="1" x14ac:dyDescent="0.3">
      <c r="A18" s="97"/>
      <c r="B18" s="94"/>
      <c r="C18" s="69"/>
      <c r="D18" s="109" t="str">
        <f>MID(F18, FIND("RGB:", F18) + 4, FIND(")", F18) - FIND("RGB:", F18) - 4)</f>
        <v>244,82,29</v>
      </c>
      <c r="E18" s="110">
        <v>10</v>
      </c>
      <c r="F18" s="35" t="s">
        <v>85</v>
      </c>
      <c r="G18" s="66"/>
      <c r="H18" s="7">
        <v>2</v>
      </c>
      <c r="I18" s="11"/>
    </row>
    <row r="19" spans="1:10" ht="19.899999999999999" customHeight="1" x14ac:dyDescent="0.3">
      <c r="A19" s="97"/>
      <c r="B19" s="95"/>
      <c r="C19" s="70"/>
      <c r="D19" s="113"/>
      <c r="E19" s="112">
        <v>11</v>
      </c>
      <c r="F19" s="35" t="s">
        <v>73</v>
      </c>
      <c r="G19" s="67"/>
      <c r="H19" s="7">
        <v>2</v>
      </c>
      <c r="I19" s="11"/>
    </row>
    <row r="20" spans="1:10" ht="19.899999999999999" customHeight="1" x14ac:dyDescent="0.3">
      <c r="A20" s="97"/>
      <c r="B20" s="60" t="s">
        <v>45</v>
      </c>
      <c r="C20" s="57" t="s">
        <v>86</v>
      </c>
      <c r="D20" s="109" t="str">
        <f>MID(C20, FIND("(", C20) + 1, FIND(")", C20) - FIND("(", C20) - 1)</f>
        <v>인상파 미술에 대한 깊이 있는 이해를 도와드립니다.</v>
      </c>
      <c r="E20" s="110">
        <v>12</v>
      </c>
      <c r="F20" s="25" t="s">
        <v>87</v>
      </c>
      <c r="G20" s="7"/>
      <c r="H20" s="7">
        <v>1</v>
      </c>
      <c r="I20" s="8"/>
    </row>
    <row r="21" spans="1:10" ht="19.899999999999999" customHeight="1" x14ac:dyDescent="0.3">
      <c r="A21" s="97"/>
      <c r="B21" s="61"/>
      <c r="C21" s="59"/>
      <c r="D21" s="113"/>
      <c r="E21" s="110">
        <v>13</v>
      </c>
      <c r="F21" s="25" t="s">
        <v>65</v>
      </c>
      <c r="G21" s="7"/>
      <c r="H21" s="7">
        <v>1</v>
      </c>
      <c r="I21" s="8"/>
    </row>
    <row r="22" spans="1:10" ht="19.899999999999999" customHeight="1" x14ac:dyDescent="0.3">
      <c r="A22" s="97"/>
      <c r="B22" s="5" t="s">
        <v>10</v>
      </c>
      <c r="C22" s="81" t="s">
        <v>88</v>
      </c>
      <c r="D22" s="104"/>
      <c r="E22" s="104"/>
      <c r="F22" s="82"/>
      <c r="G22" s="7" t="s">
        <v>26</v>
      </c>
      <c r="H22" s="13">
        <v>3</v>
      </c>
      <c r="I22" s="8"/>
    </row>
    <row r="23" spans="1:10" ht="19.899999999999999" customHeight="1" x14ac:dyDescent="0.3">
      <c r="A23" s="97"/>
      <c r="B23" s="60" t="s">
        <v>20</v>
      </c>
      <c r="C23" s="57" t="s">
        <v>110</v>
      </c>
      <c r="D23" s="109" t="str">
        <f>MID(C23, FIND("(", C23) + 1, FIND(")", C23) - FIND("(", C23) - 1)</f>
        <v>◉ 전시정보 ◉</v>
      </c>
      <c r="E23" s="110">
        <v>15</v>
      </c>
      <c r="F23" s="25" t="s">
        <v>69</v>
      </c>
      <c r="G23" s="7"/>
      <c r="H23" s="7">
        <v>1</v>
      </c>
      <c r="I23" s="8"/>
    </row>
    <row r="24" spans="1:10" ht="19.899999999999999" customHeight="1" x14ac:dyDescent="0.3">
      <c r="A24" s="97"/>
      <c r="B24" s="61"/>
      <c r="C24" s="59"/>
      <c r="D24" s="113"/>
      <c r="E24" s="112">
        <v>16</v>
      </c>
      <c r="F24" s="25" t="s">
        <v>18</v>
      </c>
      <c r="G24" s="7"/>
      <c r="H24" s="7">
        <v>1</v>
      </c>
      <c r="I24" s="8"/>
    </row>
    <row r="25" spans="1:10" ht="19.899999999999999" customHeight="1" x14ac:dyDescent="0.3">
      <c r="A25" s="97"/>
      <c r="B25" s="61"/>
      <c r="C25" s="57" t="s">
        <v>89</v>
      </c>
      <c r="D25" s="109" t="str">
        <f>MID(C25, FIND("(", C25) + 1, FIND(")", C25) - FIND("(", C25) - 1)</f>
        <v>나만의 키링 만들기 체험</v>
      </c>
      <c r="E25" s="110">
        <v>17</v>
      </c>
      <c r="F25" s="25" t="s">
        <v>59</v>
      </c>
      <c r="G25" s="7"/>
      <c r="H25" s="7">
        <v>1</v>
      </c>
      <c r="I25" s="8"/>
    </row>
    <row r="26" spans="1:10" ht="19.899999999999999" customHeight="1" x14ac:dyDescent="0.3">
      <c r="A26" s="97"/>
      <c r="B26" s="64"/>
      <c r="C26" s="59"/>
      <c r="D26" s="113"/>
      <c r="E26" s="110">
        <v>18</v>
      </c>
      <c r="F26" s="25" t="s">
        <v>68</v>
      </c>
      <c r="G26" s="7"/>
      <c r="H26" s="7">
        <v>1</v>
      </c>
      <c r="I26" s="8"/>
    </row>
    <row r="27" spans="1:10" ht="19.899999999999999" customHeight="1" x14ac:dyDescent="0.3">
      <c r="A27" s="97"/>
      <c r="B27" s="14" t="s">
        <v>22</v>
      </c>
      <c r="C27" s="37" t="s">
        <v>111</v>
      </c>
      <c r="D27" s="115"/>
      <c r="E27" s="110">
        <v>19</v>
      </c>
      <c r="F27" s="25" t="s">
        <v>70</v>
      </c>
      <c r="G27" s="7" t="s">
        <v>48</v>
      </c>
      <c r="H27" s="7">
        <v>2</v>
      </c>
      <c r="I27" s="8"/>
    </row>
    <row r="28" spans="1:10" ht="19.899999999999999" customHeight="1" x14ac:dyDescent="0.3">
      <c r="A28" s="97"/>
      <c r="B28" s="60" t="s">
        <v>46</v>
      </c>
      <c r="C28" s="62" t="s">
        <v>137</v>
      </c>
      <c r="D28" s="109" t="str">
        <f>MID(C28, FIND("(", C28) + 1, FIND(")", C28) - FIND("(", C28) - 1)</f>
        <v>2026. 04. 25.</v>
      </c>
      <c r="E28" s="110">
        <v>20</v>
      </c>
      <c r="F28" s="25" t="s">
        <v>71</v>
      </c>
      <c r="G28" s="7"/>
      <c r="H28" s="7">
        <v>1</v>
      </c>
      <c r="I28" s="8"/>
    </row>
    <row r="29" spans="1:10" ht="19.899999999999999" customHeight="1" x14ac:dyDescent="0.3">
      <c r="A29" s="97"/>
      <c r="B29" s="61"/>
      <c r="C29" s="63"/>
      <c r="D29" s="113"/>
      <c r="E29" s="112">
        <v>21</v>
      </c>
      <c r="F29" s="25" t="s">
        <v>18</v>
      </c>
      <c r="G29" s="7"/>
      <c r="H29" s="7">
        <v>1</v>
      </c>
      <c r="I29" s="8"/>
    </row>
    <row r="30" spans="1:10" ht="19.899999999999999" customHeight="1" x14ac:dyDescent="0.3">
      <c r="A30" s="97"/>
      <c r="B30" s="61"/>
      <c r="C30" s="57" t="s">
        <v>90</v>
      </c>
      <c r="D30" s="109" t="str">
        <f>MID(C30, FIND("(", C30) + 1, FIND(")", C30) - FIND("(", C30) - 1)</f>
        <v>성남오아시스예술센터</v>
      </c>
      <c r="E30" s="110">
        <v>22</v>
      </c>
      <c r="F30" s="25" t="s">
        <v>91</v>
      </c>
      <c r="G30" s="7"/>
      <c r="H30" s="7">
        <v>1</v>
      </c>
      <c r="I30" s="8"/>
      <c r="J30" s="24"/>
    </row>
    <row r="31" spans="1:10" ht="19.899999999999999" customHeight="1" x14ac:dyDescent="0.3">
      <c r="A31" s="97"/>
      <c r="B31" s="61"/>
      <c r="C31" s="58"/>
      <c r="D31" s="111"/>
      <c r="E31" s="110">
        <v>23</v>
      </c>
      <c r="F31" s="25" t="s">
        <v>92</v>
      </c>
      <c r="G31" s="7"/>
      <c r="H31" s="7">
        <v>1</v>
      </c>
      <c r="I31" s="8"/>
    </row>
    <row r="32" spans="1:10" ht="19.899999999999999" customHeight="1" x14ac:dyDescent="0.3">
      <c r="A32" s="97"/>
      <c r="B32" s="64"/>
      <c r="C32" s="59"/>
      <c r="D32" s="113"/>
      <c r="E32" s="112">
        <v>24</v>
      </c>
      <c r="F32" s="25" t="s">
        <v>61</v>
      </c>
      <c r="G32" s="7"/>
      <c r="H32" s="7">
        <v>1</v>
      </c>
      <c r="I32" s="8"/>
    </row>
    <row r="33" spans="1:9" ht="19.899999999999999" customHeight="1" x14ac:dyDescent="0.3">
      <c r="A33" s="97"/>
      <c r="B33" s="74" t="s">
        <v>11</v>
      </c>
      <c r="C33" s="78" t="s">
        <v>67</v>
      </c>
      <c r="D33" s="116"/>
      <c r="E33" s="110">
        <v>25</v>
      </c>
      <c r="F33" s="36" t="s">
        <v>76</v>
      </c>
      <c r="G33" s="15"/>
      <c r="H33" s="15">
        <v>1</v>
      </c>
      <c r="I33" s="16"/>
    </row>
    <row r="34" spans="1:9" ht="19.899999999999999" customHeight="1" x14ac:dyDescent="0.3">
      <c r="A34" s="97"/>
      <c r="B34" s="75"/>
      <c r="C34" s="79"/>
      <c r="D34" s="117"/>
      <c r="E34" s="110">
        <v>26</v>
      </c>
      <c r="F34" s="36" t="s">
        <v>55</v>
      </c>
      <c r="G34" s="15"/>
      <c r="H34" s="15">
        <v>1</v>
      </c>
      <c r="I34" s="16"/>
    </row>
    <row r="35" spans="1:9" ht="19.899999999999999" customHeight="1" x14ac:dyDescent="0.3">
      <c r="A35" s="97"/>
      <c r="B35" s="76"/>
      <c r="C35" s="80"/>
      <c r="D35" s="118"/>
      <c r="E35" s="112">
        <v>27</v>
      </c>
      <c r="F35" s="36" t="s">
        <v>51</v>
      </c>
      <c r="G35" s="15"/>
      <c r="H35" s="15">
        <v>1</v>
      </c>
      <c r="I35" s="16"/>
    </row>
    <row r="36" spans="1:9" ht="19.899999999999999" customHeight="1" x14ac:dyDescent="0.3">
      <c r="A36" s="97"/>
      <c r="B36" s="74" t="s">
        <v>117</v>
      </c>
      <c r="C36" s="55" t="s">
        <v>77</v>
      </c>
      <c r="D36" s="105"/>
      <c r="E36" s="105"/>
      <c r="F36" s="56"/>
      <c r="G36" s="15"/>
      <c r="H36" s="15">
        <v>2</v>
      </c>
      <c r="I36" s="16"/>
    </row>
    <row r="37" spans="1:9" ht="19.899999999999999" customHeight="1" x14ac:dyDescent="0.3">
      <c r="A37" s="97"/>
      <c r="B37" s="76"/>
      <c r="C37" s="55" t="s">
        <v>93</v>
      </c>
      <c r="D37" s="105"/>
      <c r="E37" s="105"/>
      <c r="F37" s="56"/>
      <c r="G37" s="15"/>
      <c r="H37" s="15">
        <v>2</v>
      </c>
      <c r="I37" s="16"/>
    </row>
    <row r="38" spans="1:9" ht="19.899999999999999" customHeight="1" x14ac:dyDescent="0.3">
      <c r="A38" s="97"/>
      <c r="B38" s="5" t="s">
        <v>112</v>
      </c>
      <c r="C38" s="27" t="s">
        <v>113</v>
      </c>
      <c r="D38" s="27"/>
      <c r="E38" s="27"/>
      <c r="F38" s="28" t="s">
        <v>114</v>
      </c>
      <c r="G38" s="15"/>
      <c r="H38" s="7">
        <v>2</v>
      </c>
      <c r="I38" s="16"/>
    </row>
    <row r="39" spans="1:9" ht="27.75" customHeight="1" x14ac:dyDescent="0.3">
      <c r="A39" s="98"/>
      <c r="B39" s="38" t="s">
        <v>115</v>
      </c>
      <c r="C39" s="43" t="s">
        <v>116</v>
      </c>
      <c r="D39" s="106"/>
      <c r="E39" s="106"/>
      <c r="F39" s="44"/>
      <c r="G39" s="15"/>
      <c r="H39" s="15">
        <v>2</v>
      </c>
      <c r="I39" s="16"/>
    </row>
    <row r="40" spans="1:9" ht="19.899999999999999" customHeight="1" x14ac:dyDescent="0.3">
      <c r="A40" s="83"/>
      <c r="B40" s="84"/>
      <c r="C40" s="84"/>
      <c r="D40" s="84"/>
      <c r="E40" s="84"/>
      <c r="F40" s="84"/>
      <c r="G40" s="85"/>
      <c r="H40" s="9">
        <f>SUM(H9:H39)</f>
        <v>46</v>
      </c>
      <c r="I40" s="10">
        <f>SUM(I9:I37)</f>
        <v>0</v>
      </c>
    </row>
    <row r="41" spans="1:9" ht="19.899999999999999" customHeight="1" x14ac:dyDescent="0.3">
      <c r="A41" s="52" t="s">
        <v>13</v>
      </c>
      <c r="B41" s="5" t="s">
        <v>56</v>
      </c>
      <c r="C41" s="81" t="s">
        <v>52</v>
      </c>
      <c r="D41" s="104"/>
      <c r="E41" s="104"/>
      <c r="F41" s="82"/>
      <c r="G41" s="7" t="s">
        <v>7</v>
      </c>
      <c r="H41" s="7">
        <v>4</v>
      </c>
      <c r="I41" s="11"/>
    </row>
    <row r="42" spans="1:9" ht="19.899999999999999" customHeight="1" x14ac:dyDescent="0.3">
      <c r="A42" s="53"/>
      <c r="B42" s="99" t="s">
        <v>34</v>
      </c>
      <c r="C42" s="45" t="s">
        <v>35</v>
      </c>
      <c r="D42" s="103"/>
      <c r="E42" s="103"/>
      <c r="F42" s="46"/>
      <c r="G42" s="17"/>
      <c r="H42" s="7">
        <v>3</v>
      </c>
      <c r="I42" s="11"/>
    </row>
    <row r="43" spans="1:9" ht="19.899999999999999" customHeight="1" x14ac:dyDescent="0.3">
      <c r="A43" s="53"/>
      <c r="B43" s="99"/>
      <c r="C43" s="45" t="s">
        <v>36</v>
      </c>
      <c r="D43" s="103"/>
      <c r="E43" s="103"/>
      <c r="F43" s="46"/>
      <c r="G43" s="17"/>
      <c r="H43" s="7">
        <v>3</v>
      </c>
      <c r="I43" s="11"/>
    </row>
    <row r="44" spans="1:9" ht="19.899999999999999" customHeight="1" x14ac:dyDescent="0.3">
      <c r="A44" s="53"/>
      <c r="B44" s="74" t="s">
        <v>16</v>
      </c>
      <c r="C44" s="57" t="s">
        <v>94</v>
      </c>
      <c r="D44" s="109" t="str">
        <f>MID(C44, FIND("(", C44) + 1, FIND(")", C44) - FIND("(", C44) - 1)</f>
        <v>인상주의</v>
      </c>
      <c r="E44" s="119">
        <v>4</v>
      </c>
      <c r="F44" s="25" t="s">
        <v>119</v>
      </c>
      <c r="G44" s="7"/>
      <c r="H44" s="13">
        <v>2</v>
      </c>
      <c r="I44" s="8"/>
    </row>
    <row r="45" spans="1:9" ht="19.899999999999999" customHeight="1" x14ac:dyDescent="0.3">
      <c r="A45" s="53"/>
      <c r="B45" s="75"/>
      <c r="C45" s="58"/>
      <c r="D45" s="111"/>
      <c r="E45" s="119">
        <v>5</v>
      </c>
      <c r="F45" s="25" t="s">
        <v>120</v>
      </c>
      <c r="G45" s="7"/>
      <c r="H45" s="13">
        <v>2</v>
      </c>
      <c r="I45" s="8"/>
    </row>
    <row r="46" spans="1:9" ht="19.899999999999999" customHeight="1" x14ac:dyDescent="0.3">
      <c r="A46" s="53"/>
      <c r="B46" s="75"/>
      <c r="C46" s="58"/>
      <c r="D46" s="111"/>
      <c r="E46" s="120">
        <v>6</v>
      </c>
      <c r="F46" s="25" t="s">
        <v>138</v>
      </c>
      <c r="G46" s="18"/>
      <c r="H46" s="13">
        <v>2</v>
      </c>
      <c r="I46" s="8"/>
    </row>
    <row r="47" spans="1:9" ht="19.899999999999999" customHeight="1" x14ac:dyDescent="0.3">
      <c r="A47" s="53"/>
      <c r="B47" s="75"/>
      <c r="C47" s="58"/>
      <c r="D47" s="111"/>
      <c r="E47" s="119">
        <v>7</v>
      </c>
      <c r="F47" s="25" t="s">
        <v>139</v>
      </c>
      <c r="G47" s="13"/>
      <c r="H47" s="13">
        <v>2</v>
      </c>
      <c r="I47" s="8"/>
    </row>
    <row r="48" spans="1:9" ht="19.899999999999999" customHeight="1" x14ac:dyDescent="0.3">
      <c r="A48" s="53"/>
      <c r="B48" s="75"/>
      <c r="C48" s="58"/>
      <c r="D48" s="109" t="str">
        <f>MID(F48, FIND("RGB:", F48) + 4, FIND(")", F48) - FIND("RGB:", F48) - 4)</f>
        <v>245,177,248</v>
      </c>
      <c r="E48" s="119">
        <v>8</v>
      </c>
      <c r="F48" s="26" t="s">
        <v>140</v>
      </c>
      <c r="G48" s="12"/>
      <c r="H48" s="13">
        <v>2</v>
      </c>
      <c r="I48" s="8"/>
    </row>
    <row r="49" spans="1:9" ht="19.899999999999999" customHeight="1" x14ac:dyDescent="0.3">
      <c r="A49" s="53"/>
      <c r="B49" s="75"/>
      <c r="C49" s="58"/>
      <c r="D49" s="111"/>
      <c r="E49" s="120">
        <v>9</v>
      </c>
      <c r="F49" s="25" t="s">
        <v>47</v>
      </c>
      <c r="G49" s="13"/>
      <c r="H49" s="13">
        <v>1</v>
      </c>
      <c r="I49" s="8"/>
    </row>
    <row r="50" spans="1:9" ht="19.899999999999999" customHeight="1" x14ac:dyDescent="0.3">
      <c r="A50" s="53"/>
      <c r="B50" s="75"/>
      <c r="C50" s="58"/>
      <c r="D50" s="111"/>
      <c r="E50" s="120">
        <v>10</v>
      </c>
      <c r="F50" s="25" t="s">
        <v>57</v>
      </c>
      <c r="G50" s="13"/>
      <c r="H50" s="13">
        <v>1</v>
      </c>
      <c r="I50" s="8"/>
    </row>
    <row r="51" spans="1:9" ht="19.899999999999999" customHeight="1" x14ac:dyDescent="0.3">
      <c r="A51" s="53"/>
      <c r="B51" s="75"/>
      <c r="C51" s="58"/>
      <c r="D51" s="111"/>
      <c r="E51" s="119">
        <v>11</v>
      </c>
      <c r="F51" s="42" t="s">
        <v>141</v>
      </c>
      <c r="G51" s="13"/>
      <c r="H51" s="13">
        <v>1</v>
      </c>
      <c r="I51" s="8"/>
    </row>
    <row r="52" spans="1:9" ht="19.899999999999999" customHeight="1" x14ac:dyDescent="0.3">
      <c r="A52" s="53"/>
      <c r="B52" s="75"/>
      <c r="C52" s="58"/>
      <c r="D52" s="111"/>
      <c r="E52" s="119">
        <v>12</v>
      </c>
      <c r="F52" s="42" t="s">
        <v>142</v>
      </c>
      <c r="G52" s="13"/>
      <c r="H52" s="13">
        <v>1</v>
      </c>
      <c r="I52" s="8"/>
    </row>
    <row r="53" spans="1:9" ht="19.899999999999999" customHeight="1" x14ac:dyDescent="0.3">
      <c r="A53" s="53"/>
      <c r="B53" s="75"/>
      <c r="C53" s="58"/>
      <c r="D53" s="111"/>
      <c r="E53" s="120">
        <v>13</v>
      </c>
      <c r="F53" s="25" t="s">
        <v>62</v>
      </c>
      <c r="G53" s="13"/>
      <c r="H53" s="13">
        <v>1</v>
      </c>
      <c r="I53" s="8"/>
    </row>
    <row r="54" spans="1:9" ht="19.899999999999999" customHeight="1" x14ac:dyDescent="0.3">
      <c r="A54" s="53"/>
      <c r="B54" s="60" t="s">
        <v>28</v>
      </c>
      <c r="C54" s="91" t="s">
        <v>118</v>
      </c>
      <c r="D54" s="107"/>
      <c r="E54" s="107"/>
      <c r="F54" s="92"/>
      <c r="G54" s="13"/>
      <c r="H54" s="13">
        <v>2</v>
      </c>
      <c r="I54" s="8"/>
    </row>
    <row r="55" spans="1:9" ht="19.899999999999999" customHeight="1" x14ac:dyDescent="0.3">
      <c r="A55" s="53"/>
      <c r="B55" s="61"/>
      <c r="C55" s="89" t="s">
        <v>74</v>
      </c>
      <c r="D55" s="108"/>
      <c r="E55" s="108"/>
      <c r="F55" s="90"/>
      <c r="G55" s="13"/>
      <c r="H55" s="13">
        <v>2</v>
      </c>
      <c r="I55" s="8"/>
    </row>
    <row r="56" spans="1:9" ht="19.899999999999999" customHeight="1" x14ac:dyDescent="0.3">
      <c r="A56" s="53"/>
      <c r="B56" s="61"/>
      <c r="C56" s="89" t="s">
        <v>75</v>
      </c>
      <c r="D56" s="108"/>
      <c r="E56" s="108"/>
      <c r="F56" s="90"/>
      <c r="G56" s="13"/>
      <c r="H56" s="13">
        <v>2</v>
      </c>
      <c r="I56" s="8"/>
    </row>
    <row r="57" spans="1:9" ht="19.899999999999999" customHeight="1" x14ac:dyDescent="0.3">
      <c r="A57" s="53"/>
      <c r="B57" s="61"/>
      <c r="C57" s="89" t="s">
        <v>29</v>
      </c>
      <c r="D57" s="108"/>
      <c r="E57" s="108"/>
      <c r="F57" s="90"/>
      <c r="G57" s="13"/>
      <c r="H57" s="13">
        <v>2</v>
      </c>
      <c r="I57" s="8"/>
    </row>
    <row r="58" spans="1:9" ht="19.899999999999999" customHeight="1" x14ac:dyDescent="0.3">
      <c r="A58" s="53"/>
      <c r="B58" s="64"/>
      <c r="C58" s="89" t="s">
        <v>78</v>
      </c>
      <c r="D58" s="108"/>
      <c r="E58" s="108"/>
      <c r="F58" s="90"/>
      <c r="G58" s="13"/>
      <c r="H58" s="13">
        <v>2</v>
      </c>
      <c r="I58" s="8"/>
    </row>
    <row r="59" spans="1:9" ht="19.899999999999999" customHeight="1" x14ac:dyDescent="0.3">
      <c r="A59" s="53"/>
      <c r="B59" s="99" t="s">
        <v>15</v>
      </c>
      <c r="C59" s="57" t="s">
        <v>95</v>
      </c>
      <c r="D59" s="121" t="str">
        <f>MID(C59, FIND("(", C59) + 1, FIND(")", C59) - FIND("(", C59) - 1)</f>
        <v>1. 인상주의란?</v>
      </c>
      <c r="E59" s="119">
        <v>19</v>
      </c>
      <c r="F59" s="27" t="s">
        <v>91</v>
      </c>
      <c r="G59" s="17"/>
      <c r="H59" s="7">
        <v>1</v>
      </c>
      <c r="I59" s="11"/>
    </row>
    <row r="60" spans="1:9" ht="19.899999999999999" customHeight="1" x14ac:dyDescent="0.3">
      <c r="A60" s="53"/>
      <c r="B60" s="99"/>
      <c r="C60" s="58"/>
      <c r="D60" s="122"/>
      <c r="E60" s="119">
        <v>20</v>
      </c>
      <c r="F60" s="27" t="s">
        <v>60</v>
      </c>
      <c r="G60" s="17"/>
      <c r="H60" s="7">
        <v>1</v>
      </c>
      <c r="I60" s="11"/>
    </row>
    <row r="61" spans="1:9" ht="19.899999999999999" customHeight="1" x14ac:dyDescent="0.3">
      <c r="A61" s="53"/>
      <c r="B61" s="99"/>
      <c r="C61" s="59"/>
      <c r="D61" s="123"/>
      <c r="E61" s="119">
        <v>21</v>
      </c>
      <c r="F61" s="27" t="s">
        <v>37</v>
      </c>
      <c r="G61" s="17"/>
      <c r="H61" s="7">
        <v>1</v>
      </c>
      <c r="I61" s="11"/>
    </row>
    <row r="62" spans="1:9" ht="19.899999999999999" customHeight="1" x14ac:dyDescent="0.3">
      <c r="A62" s="53"/>
      <c r="B62" s="99"/>
      <c r="C62" s="57" t="s">
        <v>96</v>
      </c>
      <c r="D62" s="121" t="str">
        <f>MID(C62, FIND("(", C62) + 1, FIND(")", C62) - FIND("(", C62) - 1)</f>
        <v>2. 인상파 화가</v>
      </c>
      <c r="E62" s="119">
        <v>22</v>
      </c>
      <c r="F62" s="27" t="s">
        <v>91</v>
      </c>
      <c r="G62" s="17"/>
      <c r="H62" s="7">
        <v>1</v>
      </c>
      <c r="I62" s="11"/>
    </row>
    <row r="63" spans="1:9" ht="19.899999999999999" customHeight="1" x14ac:dyDescent="0.3">
      <c r="A63" s="53"/>
      <c r="B63" s="99"/>
      <c r="C63" s="58"/>
      <c r="D63" s="122"/>
      <c r="E63" s="119">
        <v>23</v>
      </c>
      <c r="F63" s="27" t="s">
        <v>60</v>
      </c>
      <c r="G63" s="17"/>
      <c r="H63" s="7">
        <v>1</v>
      </c>
      <c r="I63" s="11"/>
    </row>
    <row r="64" spans="1:9" ht="19.899999999999999" customHeight="1" x14ac:dyDescent="0.3">
      <c r="A64" s="53"/>
      <c r="B64" s="99"/>
      <c r="C64" s="59"/>
      <c r="D64" s="123"/>
      <c r="E64" s="119">
        <v>24</v>
      </c>
      <c r="F64" s="27" t="s">
        <v>25</v>
      </c>
      <c r="G64" s="17"/>
      <c r="H64" s="7">
        <v>1</v>
      </c>
      <c r="I64" s="11"/>
    </row>
    <row r="65" spans="1:9" ht="19.899999999999999" customHeight="1" x14ac:dyDescent="0.3">
      <c r="A65" s="53"/>
      <c r="B65" s="60" t="s">
        <v>30</v>
      </c>
      <c r="C65" s="100" t="s">
        <v>133</v>
      </c>
      <c r="D65" s="121" t="str">
        <f>MID(C65, FIND("(", C65) + 1, FIND(")", C65) - FIND("(", C65) - 1)</f>
        <v>연작</v>
      </c>
      <c r="E65" s="119">
        <v>25</v>
      </c>
      <c r="F65" s="28" t="s">
        <v>32</v>
      </c>
      <c r="G65" s="17"/>
      <c r="H65" s="7">
        <v>2</v>
      </c>
      <c r="I65" s="11"/>
    </row>
    <row r="66" spans="1:9" ht="19.899999999999999" customHeight="1" x14ac:dyDescent="0.3">
      <c r="A66" s="53"/>
      <c r="B66" s="61"/>
      <c r="C66" s="101"/>
      <c r="D66" s="121" t="str">
        <f>MID(C65, FIND("[", C65) + 1, FIND("]", C65) - FIND("[", C65) - 1)</f>
        <v>변화 포착을 위해 같은 풍경을 반복적으로 그림</v>
      </c>
      <c r="E66" s="119">
        <v>26</v>
      </c>
      <c r="F66" s="28" t="s">
        <v>144</v>
      </c>
      <c r="G66" s="17"/>
      <c r="H66" s="7">
        <v>1</v>
      </c>
      <c r="I66" s="11"/>
    </row>
    <row r="67" spans="1:9" ht="19.899999999999999" customHeight="1" x14ac:dyDescent="0.3">
      <c r="A67" s="53"/>
      <c r="B67" s="61"/>
      <c r="C67" s="101"/>
      <c r="D67" s="122"/>
      <c r="E67" s="119">
        <v>27</v>
      </c>
      <c r="F67" s="28" t="s">
        <v>33</v>
      </c>
      <c r="G67" s="17"/>
      <c r="H67" s="7">
        <v>1</v>
      </c>
      <c r="I67" s="11"/>
    </row>
    <row r="68" spans="1:9" ht="19.899999999999999" customHeight="1" x14ac:dyDescent="0.3">
      <c r="A68" s="53"/>
      <c r="B68" s="64"/>
      <c r="C68" s="102"/>
      <c r="D68" s="124" t="s">
        <v>152</v>
      </c>
      <c r="E68" s="119">
        <v>28</v>
      </c>
      <c r="F68" s="30" t="s">
        <v>143</v>
      </c>
      <c r="G68" s="17"/>
      <c r="H68" s="7">
        <v>2</v>
      </c>
      <c r="I68" s="11"/>
    </row>
    <row r="69" spans="1:9" ht="19.899999999999999" customHeight="1" x14ac:dyDescent="0.3">
      <c r="A69" s="53"/>
      <c r="B69" s="40" t="s">
        <v>130</v>
      </c>
      <c r="C69" s="41" t="s">
        <v>145</v>
      </c>
      <c r="D69" s="121" t="str">
        <f>C69</f>
        <v>Expression</v>
      </c>
      <c r="E69" s="119">
        <v>29</v>
      </c>
      <c r="F69" s="34" t="s">
        <v>131</v>
      </c>
      <c r="G69" s="39" t="s">
        <v>132</v>
      </c>
      <c r="H69" s="39">
        <v>3</v>
      </c>
      <c r="I69" s="11"/>
    </row>
    <row r="70" spans="1:9" ht="19.899999999999999" customHeight="1" x14ac:dyDescent="0.3">
      <c r="A70" s="53"/>
      <c r="B70" s="5" t="s">
        <v>14</v>
      </c>
      <c r="C70" s="45" t="s">
        <v>150</v>
      </c>
      <c r="D70" s="103"/>
      <c r="E70" s="103"/>
      <c r="F70" s="46"/>
      <c r="G70" s="17" t="s">
        <v>49</v>
      </c>
      <c r="H70" s="7">
        <v>10</v>
      </c>
      <c r="I70" s="11"/>
    </row>
    <row r="71" spans="1:9" ht="19.899999999999999" customHeight="1" x14ac:dyDescent="0.3">
      <c r="A71" s="53"/>
      <c r="B71" s="60" t="s">
        <v>31</v>
      </c>
      <c r="C71" s="29" t="s">
        <v>146</v>
      </c>
      <c r="D71" s="123"/>
      <c r="E71" s="119">
        <v>31</v>
      </c>
      <c r="F71" s="28" t="s">
        <v>97</v>
      </c>
      <c r="G71" s="17"/>
      <c r="H71" s="7">
        <v>3</v>
      </c>
      <c r="I71" s="11"/>
    </row>
    <row r="72" spans="1:9" ht="19.899999999999999" customHeight="1" x14ac:dyDescent="0.3">
      <c r="A72" s="53"/>
      <c r="B72" s="64"/>
      <c r="C72" s="29" t="s">
        <v>147</v>
      </c>
      <c r="D72" s="123"/>
      <c r="E72" s="119">
        <v>32</v>
      </c>
      <c r="F72" s="28" t="s">
        <v>98</v>
      </c>
      <c r="G72" s="17"/>
      <c r="H72" s="7">
        <v>3</v>
      </c>
      <c r="I72" s="11"/>
    </row>
    <row r="73" spans="1:9" ht="19.899999999999999" customHeight="1" x14ac:dyDescent="0.3">
      <c r="A73" s="53"/>
      <c r="B73" s="60" t="s">
        <v>40</v>
      </c>
      <c r="C73" s="47" t="s">
        <v>99</v>
      </c>
      <c r="D73" s="121" t="str">
        <f>MID(C73, FIND("(", C73) + 1, FIND(")", C73) - FIND("(", C73) - 1)</f>
        <v>인상파 작품 소장 현황</v>
      </c>
      <c r="E73" s="119">
        <v>33</v>
      </c>
      <c r="F73" s="30" t="s">
        <v>91</v>
      </c>
      <c r="G73" s="17"/>
      <c r="H73" s="7">
        <v>1</v>
      </c>
      <c r="I73" s="11"/>
    </row>
    <row r="74" spans="1:9" ht="19.899999999999999" customHeight="1" x14ac:dyDescent="0.3">
      <c r="A74" s="53"/>
      <c r="B74" s="61"/>
      <c r="C74" s="77"/>
      <c r="D74" s="125"/>
      <c r="E74" s="119">
        <v>34</v>
      </c>
      <c r="F74" s="30" t="s">
        <v>60</v>
      </c>
      <c r="G74" s="17"/>
      <c r="H74" s="7">
        <v>1</v>
      </c>
      <c r="I74" s="11"/>
    </row>
    <row r="75" spans="1:9" ht="19.899999999999999" customHeight="1" x14ac:dyDescent="0.3">
      <c r="A75" s="53"/>
      <c r="B75" s="61"/>
      <c r="C75" s="77"/>
      <c r="D75" s="125"/>
      <c r="E75" s="119">
        <v>35</v>
      </c>
      <c r="F75" s="30" t="s">
        <v>64</v>
      </c>
      <c r="G75" s="17"/>
      <c r="H75" s="7">
        <v>1</v>
      </c>
      <c r="I75" s="11"/>
    </row>
    <row r="76" spans="1:9" ht="19.899999999999999" customHeight="1" x14ac:dyDescent="0.3">
      <c r="A76" s="53"/>
      <c r="B76" s="61"/>
      <c r="C76" s="48"/>
      <c r="D76" s="126"/>
      <c r="E76" s="119">
        <v>36</v>
      </c>
      <c r="F76" s="30" t="s">
        <v>63</v>
      </c>
      <c r="G76" s="17"/>
      <c r="H76" s="7">
        <v>1</v>
      </c>
      <c r="I76" s="11"/>
    </row>
    <row r="77" spans="1:9" ht="19.899999999999999" customHeight="1" x14ac:dyDescent="0.3">
      <c r="A77" s="53"/>
      <c r="B77" s="61"/>
      <c r="C77" s="47" t="s">
        <v>53</v>
      </c>
      <c r="D77" s="109" t="str">
        <f>MID(F77, FIND("RGB:", F77) + 4, FIND(")", F77) - FIND("RGB:", F77) - 4)</f>
        <v>84,207,228</v>
      </c>
      <c r="E77" s="119">
        <v>37</v>
      </c>
      <c r="F77" s="31" t="s">
        <v>100</v>
      </c>
      <c r="G77" s="12"/>
      <c r="H77" s="7">
        <v>2</v>
      </c>
      <c r="I77" s="11"/>
    </row>
    <row r="78" spans="1:9" ht="19.899999999999999" customHeight="1" x14ac:dyDescent="0.3">
      <c r="A78" s="53"/>
      <c r="B78" s="61"/>
      <c r="C78" s="48"/>
      <c r="D78" s="127"/>
      <c r="E78" s="119">
        <v>38</v>
      </c>
      <c r="F78" s="31" t="s">
        <v>58</v>
      </c>
      <c r="G78" s="17"/>
      <c r="H78" s="7">
        <v>1</v>
      </c>
      <c r="I78" s="11"/>
    </row>
    <row r="79" spans="1:9" ht="19.899999999999999" customHeight="1" x14ac:dyDescent="0.3">
      <c r="A79" s="53"/>
      <c r="B79" s="61"/>
      <c r="C79" s="47" t="s">
        <v>54</v>
      </c>
      <c r="D79" s="128"/>
      <c r="E79" s="119">
        <v>39</v>
      </c>
      <c r="F79" s="31" t="s">
        <v>127</v>
      </c>
      <c r="G79" s="17"/>
      <c r="H79" s="7">
        <v>2</v>
      </c>
      <c r="I79" s="11"/>
    </row>
    <row r="80" spans="1:9" ht="19.899999999999999" customHeight="1" x14ac:dyDescent="0.3">
      <c r="A80" s="53"/>
      <c r="B80" s="61"/>
      <c r="C80" s="48"/>
      <c r="D80" s="127"/>
      <c r="E80" s="119">
        <v>40</v>
      </c>
      <c r="F80" s="31" t="s">
        <v>128</v>
      </c>
      <c r="G80" s="17"/>
      <c r="H80" s="7">
        <v>2</v>
      </c>
      <c r="I80" s="11"/>
    </row>
    <row r="81" spans="1:9" ht="19.899999999999999" customHeight="1" x14ac:dyDescent="0.3">
      <c r="A81" s="53"/>
      <c r="B81" s="61"/>
      <c r="C81" s="47" t="s">
        <v>129</v>
      </c>
      <c r="D81" s="129"/>
      <c r="E81" s="119">
        <v>41</v>
      </c>
      <c r="F81" s="30" t="s">
        <v>148</v>
      </c>
      <c r="G81" s="17"/>
      <c r="H81" s="7">
        <v>1</v>
      </c>
      <c r="I81" s="11"/>
    </row>
    <row r="82" spans="1:9" ht="19.899999999999999" customHeight="1" x14ac:dyDescent="0.3">
      <c r="A82" s="53"/>
      <c r="B82" s="61"/>
      <c r="C82" s="77"/>
      <c r="D82" s="130"/>
      <c r="E82" s="119">
        <v>42</v>
      </c>
      <c r="F82" s="30" t="s">
        <v>38</v>
      </c>
      <c r="G82" s="17"/>
      <c r="H82" s="7">
        <v>1</v>
      </c>
      <c r="I82" s="11"/>
    </row>
    <row r="83" spans="1:9" ht="19.899999999999999" customHeight="1" x14ac:dyDescent="0.3">
      <c r="A83" s="53"/>
      <c r="B83" s="61"/>
      <c r="C83" s="48"/>
      <c r="D83" s="131"/>
      <c r="E83" s="119">
        <v>43</v>
      </c>
      <c r="F83" s="30" t="s">
        <v>19</v>
      </c>
      <c r="G83" s="17"/>
      <c r="H83" s="7">
        <v>1</v>
      </c>
      <c r="I83" s="11"/>
    </row>
    <row r="84" spans="1:9" ht="19.899999999999999" customHeight="1" x14ac:dyDescent="0.3">
      <c r="A84" s="53"/>
      <c r="B84" s="64"/>
      <c r="C84" s="32" t="s">
        <v>126</v>
      </c>
      <c r="D84" s="123"/>
      <c r="E84" s="119">
        <v>44</v>
      </c>
      <c r="F84" s="33" t="s">
        <v>12</v>
      </c>
      <c r="G84" s="7" t="s">
        <v>79</v>
      </c>
      <c r="H84" s="7">
        <v>4</v>
      </c>
      <c r="I84" s="11"/>
    </row>
    <row r="85" spans="1:9" ht="19.899999999999999" customHeight="1" x14ac:dyDescent="0.3">
      <c r="A85" s="53"/>
      <c r="B85" s="60" t="s">
        <v>39</v>
      </c>
      <c r="C85" s="91" t="s">
        <v>149</v>
      </c>
      <c r="D85" s="107"/>
      <c r="E85" s="107"/>
      <c r="F85" s="92"/>
      <c r="G85" s="17"/>
      <c r="H85" s="7">
        <v>2</v>
      </c>
      <c r="I85" s="11"/>
    </row>
    <row r="86" spans="1:9" ht="19.899999999999999" customHeight="1" x14ac:dyDescent="0.3">
      <c r="A86" s="53"/>
      <c r="B86" s="61"/>
      <c r="C86" s="45" t="s">
        <v>121</v>
      </c>
      <c r="D86" s="103"/>
      <c r="E86" s="103"/>
      <c r="F86" s="46"/>
      <c r="G86" s="39" t="s">
        <v>122</v>
      </c>
      <c r="H86" s="7">
        <v>2</v>
      </c>
      <c r="I86" s="11"/>
    </row>
    <row r="87" spans="1:9" ht="19.899999999999999" customHeight="1" x14ac:dyDescent="0.3">
      <c r="A87" s="53"/>
      <c r="B87" s="61"/>
      <c r="C87" s="45" t="s">
        <v>123</v>
      </c>
      <c r="D87" s="103"/>
      <c r="E87" s="103"/>
      <c r="F87" s="46"/>
      <c r="G87" s="39"/>
      <c r="H87" s="7">
        <v>2</v>
      </c>
      <c r="I87" s="11"/>
    </row>
    <row r="88" spans="1:9" ht="19.899999999999999" customHeight="1" x14ac:dyDescent="0.3">
      <c r="A88" s="53"/>
      <c r="B88" s="61"/>
      <c r="C88" s="45" t="s">
        <v>151</v>
      </c>
      <c r="D88" s="103"/>
      <c r="E88" s="103"/>
      <c r="F88" s="46"/>
      <c r="G88" s="39"/>
      <c r="H88" s="7">
        <v>2</v>
      </c>
      <c r="I88" s="11"/>
    </row>
    <row r="89" spans="1:9" ht="19.899999999999999" customHeight="1" x14ac:dyDescent="0.3">
      <c r="A89" s="53"/>
      <c r="B89" s="61"/>
      <c r="C89" s="55" t="s">
        <v>124</v>
      </c>
      <c r="D89" s="105"/>
      <c r="E89" s="105"/>
      <c r="F89" s="56"/>
      <c r="G89" s="39" t="s">
        <v>125</v>
      </c>
      <c r="H89" s="7">
        <v>2</v>
      </c>
      <c r="I89" s="11"/>
    </row>
    <row r="90" spans="1:9" ht="19.899999999999999" customHeight="1" x14ac:dyDescent="0.3">
      <c r="A90" s="53"/>
      <c r="B90" s="61"/>
      <c r="C90" s="47" t="s">
        <v>99</v>
      </c>
      <c r="D90" s="121" t="str">
        <f>MID(C90, FIND("(", C90) + 1, FIND(")", C90) - FIND("(", C90) - 1)</f>
        <v>인상파 작품 소장 현황</v>
      </c>
      <c r="E90" s="119">
        <v>50</v>
      </c>
      <c r="F90" s="30" t="s">
        <v>81</v>
      </c>
      <c r="G90" s="17"/>
      <c r="H90" s="7">
        <v>1</v>
      </c>
      <c r="I90" s="11"/>
    </row>
    <row r="91" spans="1:9" ht="19.899999999999999" customHeight="1" x14ac:dyDescent="0.3">
      <c r="A91" s="53"/>
      <c r="B91" s="61"/>
      <c r="C91" s="77"/>
      <c r="D91" s="125"/>
      <c r="E91" s="119">
        <v>51</v>
      </c>
      <c r="F91" s="30" t="s">
        <v>60</v>
      </c>
      <c r="G91" s="17"/>
      <c r="H91" s="7">
        <v>1</v>
      </c>
      <c r="I91" s="11"/>
    </row>
    <row r="92" spans="1:9" ht="19.899999999999999" customHeight="1" x14ac:dyDescent="0.3">
      <c r="A92" s="53"/>
      <c r="B92" s="61"/>
      <c r="C92" s="77"/>
      <c r="D92" s="125"/>
      <c r="E92" s="119">
        <v>52</v>
      </c>
      <c r="F92" s="30" t="s">
        <v>25</v>
      </c>
      <c r="G92" s="17"/>
      <c r="H92" s="7">
        <v>1</v>
      </c>
      <c r="I92" s="11"/>
    </row>
    <row r="93" spans="1:9" ht="19.899999999999999" customHeight="1" x14ac:dyDescent="0.3">
      <c r="A93" s="53"/>
      <c r="B93" s="61"/>
      <c r="C93" s="47" t="s">
        <v>41</v>
      </c>
      <c r="D93" s="129"/>
      <c r="E93" s="119">
        <v>53</v>
      </c>
      <c r="F93" s="34" t="s">
        <v>101</v>
      </c>
      <c r="G93" s="17"/>
      <c r="H93" s="7">
        <v>1</v>
      </c>
      <c r="I93" s="11"/>
    </row>
    <row r="94" spans="1:9" ht="19.899999999999999" customHeight="1" x14ac:dyDescent="0.3">
      <c r="A94" s="53"/>
      <c r="B94" s="61"/>
      <c r="C94" s="77"/>
      <c r="D94" s="130"/>
      <c r="E94" s="119">
        <v>54</v>
      </c>
      <c r="F94" s="34" t="s">
        <v>50</v>
      </c>
      <c r="G94" s="17"/>
      <c r="H94" s="7">
        <v>1</v>
      </c>
      <c r="I94" s="11"/>
    </row>
    <row r="95" spans="1:9" ht="19.899999999999999" customHeight="1" x14ac:dyDescent="0.3">
      <c r="A95" s="53"/>
      <c r="B95" s="61"/>
      <c r="C95" s="48"/>
      <c r="D95" s="131"/>
      <c r="E95" s="119">
        <v>55</v>
      </c>
      <c r="F95" s="34" t="s">
        <v>44</v>
      </c>
      <c r="G95" s="17"/>
      <c r="H95" s="7">
        <v>1</v>
      </c>
      <c r="I95" s="11"/>
    </row>
    <row r="96" spans="1:9" ht="19.899999999999999" customHeight="1" x14ac:dyDescent="0.3">
      <c r="A96" s="53"/>
      <c r="B96" s="61"/>
      <c r="C96" s="47" t="s">
        <v>42</v>
      </c>
      <c r="D96" s="129"/>
      <c r="E96" s="119">
        <v>56</v>
      </c>
      <c r="F96" s="34" t="s">
        <v>101</v>
      </c>
      <c r="G96" s="17"/>
      <c r="H96" s="7">
        <v>1</v>
      </c>
      <c r="I96" s="11"/>
    </row>
    <row r="97" spans="1:9" ht="19.899999999999999" customHeight="1" x14ac:dyDescent="0.3">
      <c r="A97" s="53"/>
      <c r="B97" s="61"/>
      <c r="C97" s="77"/>
      <c r="D97" s="130"/>
      <c r="E97" s="119">
        <v>57</v>
      </c>
      <c r="F97" s="34" t="s">
        <v>50</v>
      </c>
      <c r="G97" s="17"/>
      <c r="H97" s="7">
        <v>1</v>
      </c>
      <c r="I97" s="11"/>
    </row>
    <row r="98" spans="1:9" ht="19.899999999999999" customHeight="1" x14ac:dyDescent="0.3">
      <c r="A98" s="53"/>
      <c r="B98" s="61"/>
      <c r="C98" s="48"/>
      <c r="D98" s="131"/>
      <c r="E98" s="119">
        <v>58</v>
      </c>
      <c r="F98" s="34" t="s">
        <v>44</v>
      </c>
      <c r="G98" s="17"/>
      <c r="H98" s="7">
        <v>1</v>
      </c>
      <c r="I98" s="11"/>
    </row>
    <row r="99" spans="1:9" ht="19.899999999999999" customHeight="1" x14ac:dyDescent="0.3">
      <c r="A99" s="53"/>
      <c r="B99" s="61"/>
      <c r="C99" s="47" t="s">
        <v>43</v>
      </c>
      <c r="D99" s="129"/>
      <c r="E99" s="119">
        <v>59</v>
      </c>
      <c r="F99" s="34" t="s">
        <v>101</v>
      </c>
      <c r="G99" s="17"/>
      <c r="H99" s="7">
        <v>1</v>
      </c>
      <c r="I99" s="11"/>
    </row>
    <row r="100" spans="1:9" ht="19.899999999999999" customHeight="1" x14ac:dyDescent="0.3">
      <c r="A100" s="53"/>
      <c r="B100" s="61"/>
      <c r="C100" s="77"/>
      <c r="D100" s="130"/>
      <c r="E100" s="119">
        <v>60</v>
      </c>
      <c r="F100" s="34" t="s">
        <v>50</v>
      </c>
      <c r="G100" s="17"/>
      <c r="H100" s="7">
        <v>1</v>
      </c>
      <c r="I100" s="11"/>
    </row>
    <row r="101" spans="1:9" ht="19.899999999999999" customHeight="1" x14ac:dyDescent="0.3">
      <c r="A101" s="53"/>
      <c r="B101" s="64"/>
      <c r="C101" s="48"/>
      <c r="D101" s="131"/>
      <c r="E101" s="119">
        <v>61</v>
      </c>
      <c r="F101" s="34" t="s">
        <v>44</v>
      </c>
      <c r="G101" s="17"/>
      <c r="H101" s="7">
        <v>1</v>
      </c>
      <c r="I101" s="11"/>
    </row>
    <row r="102" spans="1:9" ht="19.899999999999999" customHeight="1" x14ac:dyDescent="0.3">
      <c r="A102" s="83"/>
      <c r="B102" s="84"/>
      <c r="C102" s="84"/>
      <c r="D102" s="84"/>
      <c r="E102" s="84"/>
      <c r="F102" s="84"/>
      <c r="G102" s="85"/>
      <c r="H102" s="9">
        <f>SUM(H41:H101)</f>
        <v>106</v>
      </c>
      <c r="I102" s="10">
        <f>SUM(I41:I101)</f>
        <v>0</v>
      </c>
    </row>
    <row r="103" spans="1:9" ht="19.899999999999999" customHeight="1" thickBot="1" x14ac:dyDescent="0.35">
      <c r="A103" s="71" t="s">
        <v>12</v>
      </c>
      <c r="B103" s="72"/>
      <c r="C103" s="73"/>
      <c r="D103" s="19"/>
      <c r="E103" s="19"/>
      <c r="F103" s="19"/>
      <c r="G103" s="19"/>
      <c r="H103" s="20">
        <f>SUM(H8,H40,H102)</f>
        <v>200</v>
      </c>
      <c r="I103" s="21">
        <f>SUM(I8,I40,I102)</f>
        <v>0</v>
      </c>
    </row>
  </sheetData>
  <mergeCells count="68">
    <mergeCell ref="B59:B64"/>
    <mergeCell ref="C62:C64"/>
    <mergeCell ref="C65:C68"/>
    <mergeCell ref="C37:F37"/>
    <mergeCell ref="A41:A101"/>
    <mergeCell ref="C56:F56"/>
    <mergeCell ref="C55:F55"/>
    <mergeCell ref="C54:F54"/>
    <mergeCell ref="B65:B68"/>
    <mergeCell ref="B71:B72"/>
    <mergeCell ref="C70:F70"/>
    <mergeCell ref="B42:B43"/>
    <mergeCell ref="B85:B101"/>
    <mergeCell ref="C81:C83"/>
    <mergeCell ref="A40:G40"/>
    <mergeCell ref="B3:F3"/>
    <mergeCell ref="A8:G8"/>
    <mergeCell ref="C90:C92"/>
    <mergeCell ref="B73:B84"/>
    <mergeCell ref="B54:B58"/>
    <mergeCell ref="C58:F58"/>
    <mergeCell ref="C57:F57"/>
    <mergeCell ref="C89:F89"/>
    <mergeCell ref="C88:F88"/>
    <mergeCell ref="C87:F87"/>
    <mergeCell ref="C42:F42"/>
    <mergeCell ref="C85:F85"/>
    <mergeCell ref="C73:C76"/>
    <mergeCell ref="C77:C78"/>
    <mergeCell ref="B16:B19"/>
    <mergeCell ref="A9:A39"/>
    <mergeCell ref="A103:C103"/>
    <mergeCell ref="B9:B15"/>
    <mergeCell ref="B33:B35"/>
    <mergeCell ref="B36:B37"/>
    <mergeCell ref="C9:C15"/>
    <mergeCell ref="C59:C61"/>
    <mergeCell ref="C44:C53"/>
    <mergeCell ref="B44:B53"/>
    <mergeCell ref="C93:C95"/>
    <mergeCell ref="C96:C98"/>
    <mergeCell ref="C99:C101"/>
    <mergeCell ref="C33:C35"/>
    <mergeCell ref="C41:F41"/>
    <mergeCell ref="C43:F43"/>
    <mergeCell ref="C22:F22"/>
    <mergeCell ref="A102:G102"/>
    <mergeCell ref="B23:B26"/>
    <mergeCell ref="B28:B32"/>
    <mergeCell ref="C23:C24"/>
    <mergeCell ref="G16:G19"/>
    <mergeCell ref="C16:C19"/>
    <mergeCell ref="C39:F39"/>
    <mergeCell ref="C86:F86"/>
    <mergeCell ref="C79:C80"/>
    <mergeCell ref="A1:I1"/>
    <mergeCell ref="A2:I2"/>
    <mergeCell ref="C5:F5"/>
    <mergeCell ref="C4:F4"/>
    <mergeCell ref="C7:F7"/>
    <mergeCell ref="C6:F6"/>
    <mergeCell ref="A4:A7"/>
    <mergeCell ref="C36:F36"/>
    <mergeCell ref="C30:C32"/>
    <mergeCell ref="C20:C21"/>
    <mergeCell ref="B20:B21"/>
    <mergeCell ref="C25:C26"/>
    <mergeCell ref="C28:C29"/>
  </mergeCells>
  <phoneticPr fontId="1" type="noConversion"/>
  <pageMargins left="0.39370078740157483" right="0" top="0.11811023622047245" bottom="0" header="0" footer="0.31496062992125984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2016-06-17T02:35:06Z</cp:lastPrinted>
  <dcterms:created xsi:type="dcterms:W3CDTF">2012-08-22T01:32:12Z</dcterms:created>
  <dcterms:modified xsi:type="dcterms:W3CDTF">2026-04-27T07:49:29Z</dcterms:modified>
</cp:coreProperties>
</file>