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22\"/>
    </mc:Choice>
  </mc:AlternateContent>
  <xr:revisionPtr revIDLastSave="0" documentId="13_ncr:1_{00449A52-E23E-46E5-84AF-2AE0EA6865E0}" xr6:coauthVersionLast="47" xr6:coauthVersionMax="47" xr10:uidLastSave="{00000000-0000-0000-0000-000000000000}"/>
  <bookViews>
    <workbookView xWindow="-105" yWindow="0" windowWidth="2160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<sst xmlns="http://schemas.openxmlformats.org/spreadsheetml/2006/main" count="174" uniqueCount="160">
  <si>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</si>
  <si>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</si>
  <si>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</si>
  <si>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</si>
  <si>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</si>
  <si>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</si>
  <si>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</si>
  <si>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</si>
  <si>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</si>
  <si>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</si>
  <si>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</si>
  <si>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</si>
  <si>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</si>
  <si>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</si>
  <si>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</si>
  <si>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</si>
  <si>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</si>
  <si>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</si>
  <si>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</si>
  <si>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</si>
  <si>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</si>
  <si>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</si>
  <si>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</si>
  <si>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</si>
  <si>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</si>
  <si>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</si>
  <si>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</si>
  <si>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</si>
  <si>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</si>
  <si>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</si>
  <si>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</si>
  <si>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</si>
  <si>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</si>
  <si>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</si>
  <si>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</si>
  <si>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</si>
  <si>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</si>
  <si>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</si>
  <si>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</si>
  <si>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</si>
  <si>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</si>
  <si>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</si>
  <si>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</si>
  <si>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</si>
  <si>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</si>
  <si>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</si>
  <si>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</si>
  <si>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</si>
  <si>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</si>
  <si>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</si>
  <si>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</si>
  <si>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</si>
  <si>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</si>
  <si>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</si>
  <si>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</si>
  <si>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</si>
  <si>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</si>
  <si>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</si>
  <si>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</si>
  <si>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</si>
  <si>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</si>
  <si>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</si>
  <si>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</si>
  <si>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</si>
  <si>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</si>
  <si>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</si>
  <si>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② 크기 (13pt)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</si>
  <si>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</si>
  <si>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</si>
  <si>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</si>
  <si>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</si>
  <si>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</si>
  <si>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</si>
  <si>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</si>
  <si>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</si>
  <si>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① 글씨체 : 맑은 고딕</t>
    <phoneticPr fontId="1" type="noConversion"/>
  </si>
  <si>
    <t>② 크기-너비 (85mm)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</si>
  <si>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</si>
  <si>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</si>
  <si>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</si>
  <si>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</si>
  <si>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</si>
  <si>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</si>
  <si>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</si>
  <si>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</si>
  <si>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</si>
  <si>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</si>
  <si>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</si>
  <si>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</si>
  <si>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</si>
  <si>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</si>
  <si>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</si>
  <si>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</si>
  <si>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</si>
  <si>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</si>
  <si>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</si>
  <si>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t>평균</t>
    <phoneticPr fontId="1" type="noConversion"/>
  </si>
  <si>
    <t>파일명 (수검번호.hwpx)</t>
    <phoneticPr fontId="1" type="noConversion"/>
  </si>
  <si>
    <t>문구 (광양매실축제안내)</t>
    <phoneticPr fontId="1" type="noConversion"/>
  </si>
  <si>
    <t>② 채우기 : 색상(RGB:199,80,124)</t>
    <phoneticPr fontId="1" type="noConversion"/>
  </si>
  <si>
    <t>올</t>
    <phoneticPr fontId="1" type="noConversion"/>
  </si>
  <si>
    <t>③ 면색 : 색상(RGB:186,255,26)</t>
    <phoneticPr fontId="1" type="noConversion"/>
  </si>
  <si>
    <t>문구 ("봄 매화, 여름 매실로 우리 함께 힐링합시다!”)</t>
    <phoneticPr fontId="1" type="noConversion"/>
  </si>
  <si>
    <t>① 글씨체 (굴림체)</t>
    <phoneticPr fontId="1" type="noConversion"/>
  </si>
  <si>
    <t>문구 (광양매실축제 홈페이지(http://www.ihd.or.kr))</t>
    <phoneticPr fontId="1" type="noConversion"/>
  </si>
  <si>
    <t>문구 (광양매실축제위원회)</t>
    <phoneticPr fontId="1" type="noConversion"/>
  </si>
  <si>
    <t>① 글씨체 (견고딕)</t>
    <phoneticPr fontId="1" type="noConversion"/>
  </si>
  <si>
    <t>① 글꼴 (굴림)</t>
    <phoneticPr fontId="1" type="noConversion"/>
  </si>
  <si>
    <t>② 가운데 아래</t>
    <phoneticPr fontId="1" type="noConversion"/>
  </si>
  <si>
    <t>① 쪽 번호 매기기 (①,②,③ 순으로)</t>
    <phoneticPr fontId="1" type="noConversion"/>
  </si>
  <si>
    <t>문구 (매화와 매실)</t>
    <phoneticPr fontId="1" type="noConversion"/>
  </si>
  <si>
    <t>⑤ 채우기 : 색상(RGB:122,179,64)</t>
    <phoneticPr fontId="1" type="noConversion"/>
  </si>
  <si>
    <t>⑧ 글씨체 (중고딕)</t>
    <phoneticPr fontId="1" type="noConversion"/>
  </si>
  <si>
    <t>⑨ 글씨크기 (20pt)</t>
    <phoneticPr fontId="1" type="noConversion"/>
  </si>
  <si>
    <t>③ 테두리 : 이중 실선 (1.00mm)</t>
    <phoneticPr fontId="1" type="noConversion"/>
  </si>
  <si>
    <t>① 파일명 "그림B.jpg" 삽입</t>
    <phoneticPr fontId="1" type="noConversion"/>
  </si>
  <si>
    <t>문구② (2. 매실의 효능)</t>
    <phoneticPr fontId="1" type="noConversion"/>
  </si>
  <si>
    <t>① 글씨체 (돋움)</t>
    <phoneticPr fontId="1" type="noConversion"/>
  </si>
  <si>
    <t>② 글씨체 (돋움체)</t>
    <phoneticPr fontId="1" type="noConversion"/>
  </si>
  <si>
    <t>Vitamin</t>
    <phoneticPr fontId="1" type="noConversion"/>
  </si>
  <si>
    <t>① 종류 (묶은 세로 막대형)</t>
    <phoneticPr fontId="1" type="noConversion"/>
  </si>
  <si>
    <t>제목 문구 (광양매실축제 만족도)</t>
    <phoneticPr fontId="1" type="noConversion"/>
  </si>
  <si>
    <t>① 글꼴 (바탕)</t>
    <phoneticPr fontId="1" type="noConversion"/>
  </si>
  <si>
    <t>① 글꼴 (바탕)</t>
    <phoneticPr fontId="1" type="noConversion"/>
  </si>
  <si>
    <t>④ 크기 : 높이 (20mm)</t>
    <phoneticPr fontId="1" type="noConversion"/>
  </si>
  <si>
    <t>① 이중 실선</t>
    <phoneticPr fontId="2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</si>
  <si>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</si>
  <si>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</si>
  <si>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</si>
  <si>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문단 첫 글자 장식</t>
    <phoneticPr fontId="1" type="noConversion"/>
  </si>
  <si>
    <t>① 매향(梅香), ② 불의(不義), ③ 국화(菊花), ④ 매실(梅實), ⑤ 해독(解讀)</t>
    <phoneticPr fontId="1" type="noConversion"/>
  </si>
  <si>
    <t>① → , ② ← , ③ ※</t>
    <phoneticPr fontId="1" type="noConversion"/>
  </si>
  <si>
    <t>문구 (→ 축제안내 ←)</t>
    <phoneticPr fontId="1" type="noConversion"/>
  </si>
  <si>
    <t>문구① (1. 매화의 특징)</t>
    <phoneticPr fontId="1" type="noConversion"/>
  </si>
  <si>
    <t>"청 → 흰" 글자바꿈</t>
    <phoneticPr fontId="1" type="noConversion"/>
  </si>
  <si>
    <t>"폴리페놀은 / 카테킨과" 순서바꿈</t>
    <phoneticPr fontId="1" type="noConversion"/>
  </si>
  <si>
    <t>제목 문구 (광양매실축제 만족도(단위 : %))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</si>
  <si>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</si>
  <si>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2622회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채점기준표(B형)</t>
    </r>
    <phoneticPr fontId="1" type="noConversion"/>
  </si>
  <si>
    <t>글꼴 (바탕, 10pt), 양쪽 정렬, 줄 간격 (160%)</t>
    <phoneticPr fontId="1" type="noConversion"/>
  </si>
  <si>
    <t>줄간격에 따라
글자크기와 
면 크기가
달라지므로
2개는 채점X</t>
  </si>
  <si>
    <t>문구 (※기타사항… 이하 문단)</t>
  </si>
  <si>
    <t>주소</t>
  </si>
  <si>
    <t>문구 (http://www.ihd.or.kr)</t>
  </si>
  <si>
    <t>하이퍼링크 없이 작성</t>
  </si>
  <si>
    <r>
      <t xml:space="preserve">문제 1 줄 간격 </t>
    </r>
    <r>
      <rPr>
        <sz val="8"/>
        <color rgb="FF0000FF"/>
        <rFont val="함초롬돋움"/>
        <family val="3"/>
        <charset val="129"/>
      </rPr>
      <t>190%</t>
    </r>
    <r>
      <rPr>
        <sz val="8"/>
        <color theme="1"/>
        <rFont val="함초롬돋움"/>
        <family val="3"/>
        <charset val="129"/>
      </rPr>
      <t xml:space="preserve"> 설정
: 문단 첫 글자 장식(면크기/글자크기)이 </t>
    </r>
    <r>
      <rPr>
        <sz val="8"/>
        <color rgb="FF0000FF"/>
        <rFont val="함초롬돋움"/>
        <family val="3"/>
        <charset val="129"/>
      </rPr>
      <t>190%</t>
    </r>
    <r>
      <rPr>
        <sz val="8"/>
        <color theme="1"/>
        <rFont val="함초롬돋움"/>
        <family val="3"/>
        <charset val="129"/>
      </rPr>
      <t xml:space="preserve"> 또는 줄간격 지시사항과 다를 경우 해당 점수 감점</t>
    </r>
  </si>
  <si>
    <t>문제1, 2 모두적용</t>
  </si>
  <si>
    <t>① 크기 : 너비 (55mm)</t>
    <phoneticPr fontId="1" type="noConversion"/>
  </si>
  <si>
    <t>② 크기 : 높이 (12mm)</t>
    <phoneticPr fontId="1" type="noConversion"/>
  </si>
  <si>
    <t>⑤ 위치 (어울림 : 세로-쪽의 위 24mm)</t>
    <phoneticPr fontId="1" type="noConversion"/>
  </si>
  <si>
    <t>문구 (…청색, 분홍색, 붉은색 등 다양한 색을…)</t>
    <phoneticPr fontId="1" type="noConversion"/>
  </si>
  <si>
    <t>문구 (…항산화 성분인 폴리페놀은 카테킨과 해독(解讀)과…)</t>
    <phoneticPr fontId="1" type="noConversion"/>
  </si>
  <si>
    <t>글자 모양</t>
    <phoneticPr fontId="1" type="noConversion"/>
  </si>
  <si>
    <r>
      <t xml:space="preserve">③ 크기 : 너비 </t>
    </r>
    <r>
      <rPr>
        <sz val="8"/>
        <color rgb="FF0000FF"/>
        <rFont val="함초롬돋움"/>
        <family val="3"/>
        <charset val="129"/>
      </rPr>
      <t>(110mm)</t>
    </r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</si>
  <si>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2026. 02. 08.</t>
    </r>
    <r>
      <rPr>
        <sz val="8"/>
        <rFont val="함초롬돋움"/>
        <family val="3"/>
        <charset val="129"/>
      </rPr>
      <t>)</t>
    </r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</si>
  <si>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(돋움체)</t>
    </r>
    <phoneticPr fontId="1" type="noConversion"/>
  </si>
  <si>
    <r>
      <rPr>
        <sz val="8"/>
        <rFont val="함초롬돋움"/>
        <family val="3"/>
        <charset val="129"/>
      </rPr>
      <t>① 색상(RGB</t>
    </r>
    <r>
      <rPr>
        <sz val="8"/>
        <color rgb="FF0000FF"/>
        <rFont val="함초롬돋움"/>
        <family val="3"/>
        <charset val="129"/>
      </rPr>
      <t>:251,205,151)</t>
    </r>
    <phoneticPr fontId="1" type="noConversion"/>
  </si>
  <si>
    <t>⑤ 차트 데이터(표에서 블록 계산식을 제외한 나머지 값만 이용)</t>
    <phoneticPr fontId="2" type="noConversion"/>
  </si>
  <si>
    <t>a</t>
    <phoneticPr fontId="1" type="noConversion"/>
  </si>
  <si>
    <t>문구 (문인화)
[그림을 직업으로 하지 않는 선비나 사대부들이 여흥으로 자신들의 심중을 표현하여 그린 그림]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</si>
</sst>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9" fontId="12" fillId="5" borderId="26" xfId="0" applyNumberFormat="1" applyFont="1" applyFill="1" applyBorder="1" applyAlignment="1">
      <alignment horizontal="left" vertical="center" wrapText="1"/>
    </xf>
    <xf numFmtId="9" fontId="12" fillId="5" borderId="1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2" fillId="5" borderId="10" xfId="0" applyNumberFormat="1" applyFont="1" applyFill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79" zoomScale="145" zoomScaleNormal="145" workbookViewId="0">
      <selection activeCell="D90" sqref="D90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5.5" style="1" customWidth="1"/>
    <col min="5" max="5" width="4" style="132" bestFit="1" customWidth="1"/>
    <col min="6" max="6" width="29.5" style="1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56" t="s">
        <v>138</v>
      </c>
      <c r="B1" s="56"/>
      <c r="C1" s="56"/>
      <c r="D1" s="56"/>
      <c r="E1" s="56"/>
      <c r="F1" s="56"/>
      <c r="G1" s="56"/>
      <c r="H1" s="56"/>
      <c r="I1" s="56"/>
    </row>
    <row r="2" spans="1:14" ht="36" customHeight="1" thickBot="1" x14ac:dyDescent="0.35">
      <c r="A2" s="57" t="s">
        <v>137</v>
      </c>
      <c r="B2" s="58"/>
      <c r="C2" s="58"/>
      <c r="D2" s="58"/>
      <c r="E2" s="58"/>
      <c r="F2" s="58"/>
      <c r="G2" s="58"/>
      <c r="H2" s="58"/>
      <c r="I2" s="58"/>
    </row>
    <row r="3" spans="1:14" ht="20.100000000000001" customHeight="1" x14ac:dyDescent="0.3">
      <c r="A3" s="2" t="s">
        <v>1</v>
      </c>
      <c r="B3" s="85" t="s">
        <v>20</v>
      </c>
      <c r="C3" s="86"/>
      <c r="D3" s="86"/>
      <c r="E3" s="86"/>
      <c r="F3" s="87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62" t="s">
        <v>4</v>
      </c>
      <c r="B4" s="5" t="s">
        <v>5</v>
      </c>
      <c r="C4" s="94" t="s">
        <v>97</v>
      </c>
      <c r="D4" s="108"/>
      <c r="E4" s="108"/>
      <c r="F4" s="95"/>
      <c r="G4" s="6"/>
      <c r="H4" s="7"/>
      <c r="I4" s="8"/>
    </row>
    <row r="5" spans="1:14" ht="20.100000000000001" customHeight="1" x14ac:dyDescent="0.3">
      <c r="A5" s="63"/>
      <c r="B5" s="5" t="s">
        <v>6</v>
      </c>
      <c r="C5" s="77" t="s">
        <v>56</v>
      </c>
      <c r="D5" s="109"/>
      <c r="E5" s="109"/>
      <c r="F5" s="78"/>
      <c r="G5" s="7" t="s">
        <v>7</v>
      </c>
      <c r="H5" s="7">
        <v>4</v>
      </c>
      <c r="I5" s="8"/>
    </row>
    <row r="6" spans="1:14" ht="20.100000000000001" customHeight="1" x14ac:dyDescent="0.3">
      <c r="A6" s="63"/>
      <c r="B6" s="5" t="s">
        <v>8</v>
      </c>
      <c r="C6" s="77" t="s">
        <v>139</v>
      </c>
      <c r="D6" s="109"/>
      <c r="E6" s="109"/>
      <c r="F6" s="78"/>
      <c r="G6" s="7" t="s">
        <v>7</v>
      </c>
      <c r="H6" s="7">
        <v>4</v>
      </c>
      <c r="I6" s="8"/>
    </row>
    <row r="7" spans="1:14" ht="20.100000000000001" customHeight="1" x14ac:dyDescent="0.3">
      <c r="A7" s="64"/>
      <c r="B7" s="5" t="s">
        <v>21</v>
      </c>
      <c r="C7" s="77" t="s">
        <v>91</v>
      </c>
      <c r="D7" s="109"/>
      <c r="E7" s="109"/>
      <c r="F7" s="78"/>
      <c r="G7" s="7"/>
      <c r="H7" s="7">
        <v>40</v>
      </c>
      <c r="I7" s="8"/>
      <c r="N7" s="1" t="s">
        <v>62</v>
      </c>
    </row>
    <row r="8" spans="1:14" ht="20.100000000000001" customHeight="1" x14ac:dyDescent="0.3">
      <c r="A8" s="88"/>
      <c r="B8" s="89"/>
      <c r="C8" s="89"/>
      <c r="D8" s="89"/>
      <c r="E8" s="89"/>
      <c r="F8" s="89"/>
      <c r="G8" s="90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79" t="s">
        <v>9</v>
      </c>
      <c r="B9" s="91" t="s">
        <v>16</v>
      </c>
      <c r="C9" s="67" t="s">
        <v>98</v>
      </c>
      <c r="D9" s="116" t="str">
        <f>MID(C9, FIND("(", C9) + 1, FIND(")", C9) - FIND("(", C9) - 1)</f>
        <v>광양매실축제안내</v>
      </c>
      <c r="E9" s="117">
        <v>1</v>
      </c>
      <c r="F9" s="38" t="s">
        <v>75</v>
      </c>
      <c r="G9" s="7"/>
      <c r="H9" s="7">
        <v>1</v>
      </c>
      <c r="I9" s="11"/>
    </row>
    <row r="10" spans="1:14" ht="20.100000000000001" customHeight="1" x14ac:dyDescent="0.3">
      <c r="A10" s="80"/>
      <c r="B10" s="92"/>
      <c r="C10" s="68"/>
      <c r="D10" s="116" t="str">
        <f>MID(F10, FIND("RGB:", F10) + 4, FIND(")", F10) - FIND("RGB:", F10) - 4)</f>
        <v>199,80,124</v>
      </c>
      <c r="E10" s="117">
        <v>2</v>
      </c>
      <c r="F10" s="38" t="s">
        <v>99</v>
      </c>
      <c r="G10" s="12"/>
      <c r="H10" s="7">
        <v>2</v>
      </c>
      <c r="I10" s="11"/>
    </row>
    <row r="11" spans="1:14" ht="20.100000000000001" customHeight="1" x14ac:dyDescent="0.3">
      <c r="A11" s="80"/>
      <c r="B11" s="92"/>
      <c r="C11" s="68"/>
      <c r="D11" s="118"/>
      <c r="E11" s="117">
        <v>3</v>
      </c>
      <c r="F11" s="33" t="s">
        <v>153</v>
      </c>
      <c r="G11" s="7"/>
      <c r="H11" s="7">
        <v>2</v>
      </c>
      <c r="I11" s="11"/>
    </row>
    <row r="12" spans="1:14" ht="20.100000000000001" customHeight="1" x14ac:dyDescent="0.3">
      <c r="A12" s="80"/>
      <c r="B12" s="92"/>
      <c r="C12" s="68"/>
      <c r="D12" s="118"/>
      <c r="E12" s="117">
        <v>4</v>
      </c>
      <c r="F12" s="33" t="s">
        <v>124</v>
      </c>
      <c r="G12" s="7"/>
      <c r="H12" s="7">
        <v>2</v>
      </c>
      <c r="I12" s="11"/>
    </row>
    <row r="13" spans="1:14" ht="20.100000000000001" customHeight="1" x14ac:dyDescent="0.3">
      <c r="A13" s="80"/>
      <c r="B13" s="92"/>
      <c r="C13" s="68"/>
      <c r="D13" s="118"/>
      <c r="E13" s="119">
        <v>5</v>
      </c>
      <c r="F13" s="33" t="s">
        <v>60</v>
      </c>
      <c r="G13" s="7"/>
      <c r="H13" s="7">
        <v>2</v>
      </c>
      <c r="I13" s="11"/>
    </row>
    <row r="14" spans="1:14" ht="20.100000000000001" customHeight="1" x14ac:dyDescent="0.3">
      <c r="A14" s="80"/>
      <c r="B14" s="92"/>
      <c r="C14" s="68"/>
      <c r="D14" s="118"/>
      <c r="E14" s="119">
        <v>6</v>
      </c>
      <c r="F14" s="33" t="s">
        <v>24</v>
      </c>
      <c r="G14" s="7"/>
      <c r="H14" s="7">
        <v>2</v>
      </c>
      <c r="I14" s="11"/>
    </row>
    <row r="15" spans="1:14" ht="20.100000000000001" customHeight="1" x14ac:dyDescent="0.3">
      <c r="A15" s="80"/>
      <c r="B15" s="93"/>
      <c r="C15" s="69"/>
      <c r="D15" s="120"/>
      <c r="E15" s="119">
        <v>7</v>
      </c>
      <c r="F15" s="33" t="s">
        <v>19</v>
      </c>
      <c r="G15" s="7"/>
      <c r="H15" s="7">
        <v>2</v>
      </c>
      <c r="I15" s="11"/>
    </row>
    <row r="16" spans="1:14" ht="19.899999999999999" customHeight="1" x14ac:dyDescent="0.3">
      <c r="A16" s="80"/>
      <c r="B16" s="99" t="s">
        <v>129</v>
      </c>
      <c r="C16" s="67" t="s">
        <v>100</v>
      </c>
      <c r="E16" s="119">
        <v>8</v>
      </c>
      <c r="F16" s="36" t="s">
        <v>72</v>
      </c>
      <c r="G16" s="59" t="s">
        <v>140</v>
      </c>
      <c r="H16" s="7">
        <v>1</v>
      </c>
      <c r="I16" s="11"/>
    </row>
    <row r="17" spans="1:9" ht="19.899999999999999" customHeight="1" x14ac:dyDescent="0.3">
      <c r="A17" s="80"/>
      <c r="B17" s="100"/>
      <c r="C17" s="68"/>
      <c r="D17" s="116" t="str">
        <f>MID(F17, FIND("(", F17) + 1, FIND(")", F17) - FIND("(", F17) - 1)</f>
        <v>궁서체</v>
      </c>
      <c r="E17" s="117">
        <v>9</v>
      </c>
      <c r="F17" s="36" t="s">
        <v>73</v>
      </c>
      <c r="G17" s="60"/>
      <c r="H17" s="7">
        <v>1</v>
      </c>
      <c r="I17" s="11"/>
    </row>
    <row r="18" spans="1:9" ht="19.899999999999999" customHeight="1" x14ac:dyDescent="0.3">
      <c r="A18" s="80"/>
      <c r="B18" s="100"/>
      <c r="C18" s="68"/>
      <c r="D18" s="116" t="str">
        <f>MID(F18, FIND("RGB:", F18) + 4, FIND(")", F18) - FIND("RGB:", F18) - 4)</f>
        <v>186,255,26</v>
      </c>
      <c r="E18" s="117">
        <v>10</v>
      </c>
      <c r="F18" s="38" t="s">
        <v>101</v>
      </c>
      <c r="G18" s="60"/>
      <c r="H18" s="7">
        <v>2</v>
      </c>
      <c r="I18" s="11"/>
    </row>
    <row r="19" spans="1:9" ht="19.899999999999999" customHeight="1" x14ac:dyDescent="0.3">
      <c r="A19" s="80"/>
      <c r="B19" s="101"/>
      <c r="C19" s="69"/>
      <c r="D19" s="121"/>
      <c r="E19" s="119">
        <v>11</v>
      </c>
      <c r="F19" s="36" t="s">
        <v>74</v>
      </c>
      <c r="G19" s="61"/>
      <c r="H19" s="7">
        <v>2</v>
      </c>
      <c r="I19" s="11"/>
    </row>
    <row r="20" spans="1:9" ht="20.100000000000001" customHeight="1" x14ac:dyDescent="0.3">
      <c r="A20" s="80"/>
      <c r="B20" s="70" t="s">
        <v>39</v>
      </c>
      <c r="C20" s="67" t="s">
        <v>102</v>
      </c>
      <c r="D20" s="116" t="str">
        <f>MID(C20, FIND("(", C20) + 1, FIND(")", C20) - FIND("(", C20) - 1)</f>
        <v>"봄 매화, 여름 매실로 우리 함께 힐링합시다!”</v>
      </c>
      <c r="E20" s="117">
        <v>12</v>
      </c>
      <c r="F20" s="33" t="s">
        <v>67</v>
      </c>
      <c r="G20" s="7"/>
      <c r="H20" s="7">
        <v>1</v>
      </c>
      <c r="I20" s="8"/>
    </row>
    <row r="21" spans="1:9" ht="20.100000000000001" customHeight="1" x14ac:dyDescent="0.3">
      <c r="A21" s="80"/>
      <c r="B21" s="71"/>
      <c r="C21" s="69"/>
      <c r="D21" s="120"/>
      <c r="E21" s="117">
        <v>13</v>
      </c>
      <c r="F21" s="33" t="s">
        <v>59</v>
      </c>
      <c r="G21" s="7"/>
      <c r="H21" s="7">
        <v>1</v>
      </c>
      <c r="I21" s="8"/>
    </row>
    <row r="22" spans="1:9" ht="20.100000000000001" customHeight="1" x14ac:dyDescent="0.3">
      <c r="A22" s="80"/>
      <c r="B22" s="5" t="s">
        <v>10</v>
      </c>
      <c r="C22" s="74" t="s">
        <v>131</v>
      </c>
      <c r="D22" s="110"/>
      <c r="E22" s="110"/>
      <c r="F22" s="75"/>
      <c r="G22" s="7" t="s">
        <v>23</v>
      </c>
      <c r="H22" s="13">
        <v>3</v>
      </c>
      <c r="I22" s="8"/>
    </row>
    <row r="23" spans="1:9" ht="20.100000000000001" customHeight="1" x14ac:dyDescent="0.3">
      <c r="A23" s="80"/>
      <c r="B23" s="70" t="s">
        <v>18</v>
      </c>
      <c r="C23" s="72" t="s">
        <v>132</v>
      </c>
      <c r="D23" s="116" t="str">
        <f>MID(C23, FIND("(", C23) + 1, FIND(")", C23) - FIND("(", C23) - 1)</f>
        <v>→ 축제안내 ←</v>
      </c>
      <c r="E23" s="117">
        <v>15</v>
      </c>
      <c r="F23" s="33" t="s">
        <v>103</v>
      </c>
      <c r="G23" s="7"/>
      <c r="H23" s="7">
        <v>1</v>
      </c>
      <c r="I23" s="8"/>
    </row>
    <row r="24" spans="1:9" ht="20.100000000000001" customHeight="1" x14ac:dyDescent="0.3">
      <c r="A24" s="80"/>
      <c r="B24" s="71"/>
      <c r="C24" s="73"/>
      <c r="D24" s="120"/>
      <c r="E24" s="119">
        <v>16</v>
      </c>
      <c r="F24" s="33" t="s">
        <v>61</v>
      </c>
      <c r="G24" s="7"/>
      <c r="H24" s="7">
        <v>1</v>
      </c>
      <c r="I24" s="8"/>
    </row>
    <row r="25" spans="1:9" ht="20.100000000000001" customHeight="1" x14ac:dyDescent="0.3">
      <c r="A25" s="80"/>
      <c r="B25" s="71"/>
      <c r="C25" s="72" t="s">
        <v>104</v>
      </c>
      <c r="D25" s="116" t="str">
        <f>MID(C25, FIND("(", C25) + 1, FIND(")", C25) - FIND("(", C25) - 1)</f>
        <v>광양매실축제 홈페이지(http://www.ihd.or.kr</v>
      </c>
      <c r="E25" s="117">
        <v>17</v>
      </c>
      <c r="F25" s="33" t="s">
        <v>53</v>
      </c>
      <c r="G25" s="7"/>
      <c r="H25" s="7">
        <v>1</v>
      </c>
      <c r="I25" s="8"/>
    </row>
    <row r="26" spans="1:9" ht="20.100000000000001" customHeight="1" x14ac:dyDescent="0.3">
      <c r="A26" s="80"/>
      <c r="B26" s="76"/>
      <c r="C26" s="73"/>
      <c r="D26" s="120"/>
      <c r="E26" s="117">
        <v>18</v>
      </c>
      <c r="F26" s="33" t="s">
        <v>92</v>
      </c>
      <c r="G26" s="7"/>
      <c r="H26" s="7">
        <v>1</v>
      </c>
      <c r="I26" s="8"/>
    </row>
    <row r="27" spans="1:9" ht="20.100000000000001" customHeight="1" x14ac:dyDescent="0.3">
      <c r="A27" s="80"/>
      <c r="B27" s="47" t="s">
        <v>128</v>
      </c>
      <c r="C27" s="48" t="s">
        <v>141</v>
      </c>
      <c r="D27" s="122"/>
      <c r="E27" s="117">
        <v>19</v>
      </c>
      <c r="F27" s="33" t="s">
        <v>68</v>
      </c>
      <c r="G27" s="7" t="s">
        <v>42</v>
      </c>
      <c r="H27" s="7">
        <v>2</v>
      </c>
      <c r="I27" s="8"/>
    </row>
    <row r="28" spans="1:9" ht="20.100000000000001" customHeight="1" x14ac:dyDescent="0.3">
      <c r="A28" s="80"/>
      <c r="B28" s="70" t="s">
        <v>40</v>
      </c>
      <c r="C28" s="67" t="s">
        <v>154</v>
      </c>
      <c r="D28" s="116" t="str">
        <f>MID(C28, FIND("(", C28) + 1, FIND(")", C28) - FIND("(", C28) - 1)</f>
        <v>2026. 02. 08.</v>
      </c>
      <c r="E28" s="117">
        <v>20</v>
      </c>
      <c r="F28" s="33" t="s">
        <v>71</v>
      </c>
      <c r="G28" s="7"/>
      <c r="H28" s="7">
        <v>1</v>
      </c>
      <c r="I28" s="8"/>
    </row>
    <row r="29" spans="1:9" ht="20.100000000000001" customHeight="1" x14ac:dyDescent="0.3">
      <c r="A29" s="80"/>
      <c r="B29" s="71"/>
      <c r="C29" s="69"/>
      <c r="D29" s="120"/>
      <c r="E29" s="119">
        <v>21</v>
      </c>
      <c r="F29" s="33" t="s">
        <v>61</v>
      </c>
      <c r="G29" s="7"/>
      <c r="H29" s="7">
        <v>1</v>
      </c>
      <c r="I29" s="8"/>
    </row>
    <row r="30" spans="1:9" ht="20.100000000000001" customHeight="1" x14ac:dyDescent="0.3">
      <c r="A30" s="80"/>
      <c r="B30" s="71"/>
      <c r="C30" s="67" t="s">
        <v>105</v>
      </c>
      <c r="D30" s="116" t="str">
        <f>MID(C30, FIND("(", C30) + 1, FIND(")", C30) - FIND("(", C30) - 1)</f>
        <v>광양매실축제위원회</v>
      </c>
      <c r="E30" s="117">
        <v>22</v>
      </c>
      <c r="F30" s="33" t="s">
        <v>106</v>
      </c>
      <c r="G30" s="7"/>
      <c r="H30" s="7">
        <v>1</v>
      </c>
      <c r="I30" s="8"/>
    </row>
    <row r="31" spans="1:9" ht="20.100000000000001" customHeight="1" x14ac:dyDescent="0.3">
      <c r="A31" s="80"/>
      <c r="B31" s="71"/>
      <c r="C31" s="68"/>
      <c r="D31" s="118"/>
      <c r="E31" s="117">
        <v>23</v>
      </c>
      <c r="F31" s="33" t="s">
        <v>70</v>
      </c>
      <c r="G31" s="7"/>
      <c r="H31" s="7">
        <v>1</v>
      </c>
      <c r="I31" s="8"/>
    </row>
    <row r="32" spans="1:9" ht="20.100000000000001" customHeight="1" x14ac:dyDescent="0.3">
      <c r="A32" s="80"/>
      <c r="B32" s="76"/>
      <c r="C32" s="69"/>
      <c r="D32" s="120"/>
      <c r="E32" s="119">
        <v>24</v>
      </c>
      <c r="F32" s="33" t="s">
        <v>55</v>
      </c>
      <c r="G32" s="7"/>
      <c r="H32" s="7">
        <v>1</v>
      </c>
      <c r="I32" s="8"/>
    </row>
    <row r="33" spans="1:9" ht="20.100000000000001" customHeight="1" x14ac:dyDescent="0.3">
      <c r="A33" s="80"/>
      <c r="B33" s="91" t="s">
        <v>11</v>
      </c>
      <c r="C33" s="96" t="s">
        <v>93</v>
      </c>
      <c r="D33" s="44"/>
      <c r="E33" s="117">
        <v>25</v>
      </c>
      <c r="F33" s="35" t="s">
        <v>107</v>
      </c>
      <c r="G33" s="14"/>
      <c r="H33" s="14">
        <v>1</v>
      </c>
      <c r="I33" s="15"/>
    </row>
    <row r="34" spans="1:9" ht="20.100000000000001" customHeight="1" x14ac:dyDescent="0.3">
      <c r="A34" s="80"/>
      <c r="B34" s="92"/>
      <c r="C34" s="97"/>
      <c r="D34" s="45"/>
      <c r="E34" s="117">
        <v>26</v>
      </c>
      <c r="F34" s="35" t="s">
        <v>49</v>
      </c>
      <c r="G34" s="14"/>
      <c r="H34" s="14">
        <v>1</v>
      </c>
      <c r="I34" s="15"/>
    </row>
    <row r="35" spans="1:9" ht="20.100000000000001" customHeight="1" x14ac:dyDescent="0.3">
      <c r="A35" s="80"/>
      <c r="B35" s="93"/>
      <c r="C35" s="98"/>
      <c r="D35" s="46"/>
      <c r="E35" s="119">
        <v>27</v>
      </c>
      <c r="F35" s="35" t="s">
        <v>45</v>
      </c>
      <c r="G35" s="14"/>
      <c r="H35" s="14">
        <v>1</v>
      </c>
      <c r="I35" s="15"/>
    </row>
    <row r="36" spans="1:9" ht="20.100000000000001" customHeight="1" x14ac:dyDescent="0.3">
      <c r="A36" s="80"/>
      <c r="B36" s="103" t="s">
        <v>127</v>
      </c>
      <c r="C36" s="65" t="s">
        <v>109</v>
      </c>
      <c r="D36" s="111"/>
      <c r="E36" s="111"/>
      <c r="F36" s="66"/>
      <c r="G36" s="51" t="s">
        <v>146</v>
      </c>
      <c r="H36" s="14">
        <v>2</v>
      </c>
      <c r="I36" s="15"/>
    </row>
    <row r="37" spans="1:9" ht="20.100000000000001" customHeight="1" x14ac:dyDescent="0.3">
      <c r="A37" s="80"/>
      <c r="B37" s="104"/>
      <c r="C37" s="65" t="s">
        <v>108</v>
      </c>
      <c r="D37" s="111"/>
      <c r="E37" s="111"/>
      <c r="F37" s="66"/>
      <c r="G37" s="51" t="s">
        <v>146</v>
      </c>
      <c r="H37" s="14">
        <v>2</v>
      </c>
      <c r="I37" s="15"/>
    </row>
    <row r="38" spans="1:9" ht="19.899999999999999" customHeight="1" x14ac:dyDescent="0.3">
      <c r="A38" s="80"/>
      <c r="B38" s="50" t="s">
        <v>142</v>
      </c>
      <c r="C38" s="32" t="s">
        <v>143</v>
      </c>
      <c r="D38" s="116" t="str">
        <f>MID(C38, FIND("(", C38) + 1, FIND(")", C38) - FIND("(", C38) - 1)</f>
        <v>http://www.ihd.or.kr</v>
      </c>
      <c r="E38" s="119">
        <v>30</v>
      </c>
      <c r="F38" s="49" t="s">
        <v>144</v>
      </c>
      <c r="G38" s="14"/>
      <c r="H38" s="7">
        <v>2</v>
      </c>
      <c r="I38" s="15"/>
    </row>
    <row r="39" spans="1:9" ht="26.25" customHeight="1" x14ac:dyDescent="0.3">
      <c r="A39" s="81"/>
      <c r="B39" s="47" t="s">
        <v>126</v>
      </c>
      <c r="C39" s="54" t="s">
        <v>145</v>
      </c>
      <c r="D39" s="112"/>
      <c r="E39" s="112"/>
      <c r="F39" s="55"/>
      <c r="G39" s="14"/>
      <c r="H39" s="52">
        <v>2</v>
      </c>
      <c r="I39" s="15"/>
    </row>
    <row r="40" spans="1:9" ht="20.100000000000001" customHeight="1" x14ac:dyDescent="0.3">
      <c r="A40" s="88"/>
      <c r="B40" s="89"/>
      <c r="C40" s="89"/>
      <c r="D40" s="89"/>
      <c r="E40" s="89"/>
      <c r="F40" s="89"/>
      <c r="G40" s="90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105" t="s">
        <v>90</v>
      </c>
      <c r="B41" s="5" t="s">
        <v>50</v>
      </c>
      <c r="C41" s="74" t="s">
        <v>46</v>
      </c>
      <c r="D41" s="110"/>
      <c r="E41" s="110"/>
      <c r="F41" s="75"/>
      <c r="G41" s="7" t="s">
        <v>7</v>
      </c>
      <c r="H41" s="7">
        <v>4</v>
      </c>
      <c r="I41" s="11"/>
    </row>
    <row r="42" spans="1:9" ht="20.100000000000001" customHeight="1" x14ac:dyDescent="0.3">
      <c r="A42" s="106"/>
      <c r="B42" s="102" t="s">
        <v>29</v>
      </c>
      <c r="C42" s="77" t="s">
        <v>30</v>
      </c>
      <c r="D42" s="109"/>
      <c r="E42" s="109"/>
      <c r="F42" s="78"/>
      <c r="G42" s="16"/>
      <c r="H42" s="7">
        <v>3</v>
      </c>
      <c r="I42" s="11"/>
    </row>
    <row r="43" spans="1:9" ht="20.100000000000001" customHeight="1" x14ac:dyDescent="0.3">
      <c r="A43" s="106"/>
      <c r="B43" s="102"/>
      <c r="C43" s="77" t="s">
        <v>31</v>
      </c>
      <c r="D43" s="109"/>
      <c r="E43" s="109"/>
      <c r="F43" s="78"/>
      <c r="G43" s="16"/>
      <c r="H43" s="7">
        <v>3</v>
      </c>
      <c r="I43" s="11"/>
    </row>
    <row r="44" spans="1:9" ht="20.100000000000001" customHeight="1" x14ac:dyDescent="0.3">
      <c r="A44" s="106"/>
      <c r="B44" s="91" t="s">
        <v>15</v>
      </c>
      <c r="C44" s="72" t="s">
        <v>110</v>
      </c>
      <c r="D44" s="116" t="str">
        <f>MID(C44, FIND("(", C44) + 1, FIND(")", C44) - FIND("(", C44) - 1)</f>
        <v>매화와 매실</v>
      </c>
      <c r="E44" s="123">
        <v>4</v>
      </c>
      <c r="F44" s="38" t="s">
        <v>147</v>
      </c>
      <c r="G44" s="7"/>
      <c r="H44" s="13">
        <v>2</v>
      </c>
      <c r="I44" s="8"/>
    </row>
    <row r="45" spans="1:9" ht="20.100000000000001" customHeight="1" x14ac:dyDescent="0.3">
      <c r="A45" s="106"/>
      <c r="B45" s="92"/>
      <c r="C45" s="82"/>
      <c r="D45" s="118"/>
      <c r="E45" s="123">
        <v>5</v>
      </c>
      <c r="F45" s="33" t="s">
        <v>148</v>
      </c>
      <c r="G45" s="7"/>
      <c r="H45" s="13">
        <v>2</v>
      </c>
      <c r="I45" s="8"/>
    </row>
    <row r="46" spans="1:9" ht="20.100000000000001" customHeight="1" x14ac:dyDescent="0.3">
      <c r="A46" s="106"/>
      <c r="B46" s="92"/>
      <c r="C46" s="82"/>
      <c r="D46" s="118"/>
      <c r="E46" s="124">
        <v>6</v>
      </c>
      <c r="F46" s="33" t="s">
        <v>114</v>
      </c>
      <c r="G46" s="17"/>
      <c r="H46" s="13">
        <v>2</v>
      </c>
      <c r="I46" s="8"/>
    </row>
    <row r="47" spans="1:9" ht="20.100000000000001" customHeight="1" x14ac:dyDescent="0.3">
      <c r="A47" s="106"/>
      <c r="B47" s="92"/>
      <c r="C47" s="82"/>
      <c r="D47" s="118"/>
      <c r="E47" s="123">
        <v>7</v>
      </c>
      <c r="F47" s="33" t="s">
        <v>94</v>
      </c>
      <c r="G47" s="13"/>
      <c r="H47" s="13">
        <v>2</v>
      </c>
      <c r="I47" s="8"/>
    </row>
    <row r="48" spans="1:9" ht="20.100000000000001" customHeight="1" x14ac:dyDescent="0.3">
      <c r="A48" s="106"/>
      <c r="B48" s="92"/>
      <c r="C48" s="82"/>
      <c r="D48" s="116" t="str">
        <f>MID(F48, FIND("RGB:", F48) + 4, FIND(")", F48) - FIND("RGB:", F48) - 4)</f>
        <v>122,179,64</v>
      </c>
      <c r="E48" s="123">
        <v>8</v>
      </c>
      <c r="F48" s="34" t="s">
        <v>111</v>
      </c>
      <c r="G48" s="12"/>
      <c r="H48" s="13">
        <v>2</v>
      </c>
      <c r="I48" s="8"/>
    </row>
    <row r="49" spans="1:9" ht="20.100000000000001" customHeight="1" x14ac:dyDescent="0.3">
      <c r="A49" s="106"/>
      <c r="B49" s="92"/>
      <c r="C49" s="82"/>
      <c r="D49" s="118"/>
      <c r="E49" s="124">
        <v>9</v>
      </c>
      <c r="F49" s="33" t="s">
        <v>41</v>
      </c>
      <c r="G49" s="13"/>
      <c r="H49" s="13">
        <v>1</v>
      </c>
      <c r="I49" s="8"/>
    </row>
    <row r="50" spans="1:9" ht="20.100000000000001" customHeight="1" x14ac:dyDescent="0.3">
      <c r="A50" s="106"/>
      <c r="B50" s="92"/>
      <c r="C50" s="82"/>
      <c r="D50" s="118"/>
      <c r="E50" s="124">
        <v>10</v>
      </c>
      <c r="F50" s="33" t="s">
        <v>51</v>
      </c>
      <c r="G50" s="13"/>
      <c r="H50" s="13">
        <v>1</v>
      </c>
      <c r="I50" s="8"/>
    </row>
    <row r="51" spans="1:9" ht="20.100000000000001" customHeight="1" x14ac:dyDescent="0.3">
      <c r="A51" s="106"/>
      <c r="B51" s="92"/>
      <c r="C51" s="82"/>
      <c r="D51" s="118"/>
      <c r="E51" s="123">
        <v>11</v>
      </c>
      <c r="F51" s="33" t="s">
        <v>112</v>
      </c>
      <c r="G51" s="13"/>
      <c r="H51" s="13">
        <v>1</v>
      </c>
      <c r="I51" s="8"/>
    </row>
    <row r="52" spans="1:9" ht="20.100000000000001" customHeight="1" x14ac:dyDescent="0.3">
      <c r="A52" s="106"/>
      <c r="B52" s="92"/>
      <c r="C52" s="82"/>
      <c r="D52" s="118"/>
      <c r="E52" s="123">
        <v>12</v>
      </c>
      <c r="F52" s="33" t="s">
        <v>113</v>
      </c>
      <c r="G52" s="13"/>
      <c r="H52" s="13">
        <v>1</v>
      </c>
      <c r="I52" s="8"/>
    </row>
    <row r="53" spans="1:9" ht="20.100000000000001" customHeight="1" x14ac:dyDescent="0.3">
      <c r="A53" s="106"/>
      <c r="B53" s="92"/>
      <c r="C53" s="82"/>
      <c r="D53" s="118"/>
      <c r="E53" s="124">
        <v>13</v>
      </c>
      <c r="F53" s="33" t="s">
        <v>63</v>
      </c>
      <c r="G53" s="13"/>
      <c r="H53" s="13">
        <v>1</v>
      </c>
      <c r="I53" s="8"/>
    </row>
    <row r="54" spans="1:9" ht="20.100000000000001" customHeight="1" x14ac:dyDescent="0.3">
      <c r="A54" s="106"/>
      <c r="B54" s="70" t="s">
        <v>25</v>
      </c>
      <c r="C54" s="74" t="s">
        <v>115</v>
      </c>
      <c r="D54" s="110"/>
      <c r="E54" s="110"/>
      <c r="F54" s="75"/>
      <c r="G54" s="13"/>
      <c r="H54" s="13">
        <v>2</v>
      </c>
      <c r="I54" s="8"/>
    </row>
    <row r="55" spans="1:9" ht="20.100000000000001" customHeight="1" x14ac:dyDescent="0.3">
      <c r="A55" s="106"/>
      <c r="B55" s="71"/>
      <c r="C55" s="77" t="s">
        <v>76</v>
      </c>
      <c r="D55" s="109"/>
      <c r="E55" s="109"/>
      <c r="F55" s="78"/>
      <c r="G55" s="7"/>
      <c r="H55" s="13">
        <v>2</v>
      </c>
      <c r="I55" s="8"/>
    </row>
    <row r="56" spans="1:9" ht="20.100000000000001" customHeight="1" x14ac:dyDescent="0.3">
      <c r="A56" s="106"/>
      <c r="B56" s="71"/>
      <c r="C56" s="77" t="s">
        <v>77</v>
      </c>
      <c r="D56" s="109"/>
      <c r="E56" s="109"/>
      <c r="F56" s="78"/>
      <c r="G56" s="7"/>
      <c r="H56" s="13">
        <v>2</v>
      </c>
      <c r="I56" s="8"/>
    </row>
    <row r="57" spans="1:9" ht="20.100000000000001" customHeight="1" x14ac:dyDescent="0.3">
      <c r="A57" s="106"/>
      <c r="B57" s="71"/>
      <c r="C57" s="74" t="s">
        <v>64</v>
      </c>
      <c r="D57" s="110"/>
      <c r="E57" s="110"/>
      <c r="F57" s="75"/>
      <c r="G57" s="7"/>
      <c r="H57" s="13">
        <v>2</v>
      </c>
      <c r="I57" s="8"/>
    </row>
    <row r="58" spans="1:9" ht="20.100000000000001" customHeight="1" x14ac:dyDescent="0.3">
      <c r="A58" s="106"/>
      <c r="B58" s="76"/>
      <c r="C58" s="77" t="s">
        <v>149</v>
      </c>
      <c r="D58" s="109"/>
      <c r="E58" s="109"/>
      <c r="F58" s="78"/>
      <c r="G58" s="7"/>
      <c r="H58" s="13">
        <v>2</v>
      </c>
      <c r="I58" s="8"/>
    </row>
    <row r="59" spans="1:9" ht="20.100000000000001" customHeight="1" x14ac:dyDescent="0.3">
      <c r="A59" s="106"/>
      <c r="B59" s="102" t="s">
        <v>14</v>
      </c>
      <c r="C59" s="67" t="s">
        <v>133</v>
      </c>
      <c r="D59" s="125" t="str">
        <f>MID(C59, FIND("(", C59) + 1, FIND(")", C59) - FIND("(", C59) - 1)</f>
        <v>1. 매화의 특징</v>
      </c>
      <c r="E59" s="123">
        <v>19</v>
      </c>
      <c r="F59" s="32" t="s">
        <v>117</v>
      </c>
      <c r="G59" s="16"/>
      <c r="H59" s="7">
        <v>1</v>
      </c>
      <c r="I59" s="11"/>
    </row>
    <row r="60" spans="1:9" ht="20.100000000000001" customHeight="1" x14ac:dyDescent="0.3">
      <c r="A60" s="106"/>
      <c r="B60" s="102"/>
      <c r="C60" s="68"/>
      <c r="D60" s="126"/>
      <c r="E60" s="123">
        <v>20</v>
      </c>
      <c r="F60" s="32" t="s">
        <v>54</v>
      </c>
      <c r="G60" s="16"/>
      <c r="H60" s="7">
        <v>1</v>
      </c>
      <c r="I60" s="11"/>
    </row>
    <row r="61" spans="1:9" ht="20.100000000000001" customHeight="1" x14ac:dyDescent="0.3">
      <c r="A61" s="106"/>
      <c r="B61" s="102"/>
      <c r="C61" s="69"/>
      <c r="D61" s="127"/>
      <c r="E61" s="123">
        <v>21</v>
      </c>
      <c r="F61" s="32" t="s">
        <v>32</v>
      </c>
      <c r="G61" s="16"/>
      <c r="H61" s="7">
        <v>1</v>
      </c>
      <c r="I61" s="11"/>
    </row>
    <row r="62" spans="1:9" ht="20.100000000000001" customHeight="1" x14ac:dyDescent="0.3">
      <c r="A62" s="106"/>
      <c r="B62" s="102"/>
      <c r="C62" s="67" t="s">
        <v>116</v>
      </c>
      <c r="D62" s="125" t="str">
        <f>MID(C62, FIND("(", C62) + 1, FIND(")", C62) - FIND("(", C62) - 1)</f>
        <v>2. 매실의 효능</v>
      </c>
      <c r="E62" s="123">
        <v>22</v>
      </c>
      <c r="F62" s="32" t="s">
        <v>117</v>
      </c>
      <c r="G62" s="16"/>
      <c r="H62" s="7">
        <v>1</v>
      </c>
      <c r="I62" s="11"/>
    </row>
    <row r="63" spans="1:9" ht="20.100000000000001" customHeight="1" x14ac:dyDescent="0.3">
      <c r="A63" s="106"/>
      <c r="B63" s="102"/>
      <c r="C63" s="68"/>
      <c r="D63" s="126"/>
      <c r="E63" s="123">
        <v>23</v>
      </c>
      <c r="F63" s="32" t="s">
        <v>54</v>
      </c>
      <c r="G63" s="16"/>
      <c r="H63" s="7">
        <v>1</v>
      </c>
      <c r="I63" s="11"/>
    </row>
    <row r="64" spans="1:9" ht="20.100000000000001" customHeight="1" x14ac:dyDescent="0.3">
      <c r="A64" s="106"/>
      <c r="B64" s="102"/>
      <c r="C64" s="69"/>
      <c r="D64" s="127"/>
      <c r="E64" s="123">
        <v>24</v>
      </c>
      <c r="F64" s="32" t="s">
        <v>22</v>
      </c>
      <c r="G64" s="16"/>
      <c r="H64" s="7">
        <v>1</v>
      </c>
      <c r="I64" s="11"/>
    </row>
    <row r="65" spans="1:9" ht="20.100000000000001" customHeight="1" x14ac:dyDescent="0.3">
      <c r="A65" s="106"/>
      <c r="B65" s="70" t="s">
        <v>26</v>
      </c>
      <c r="C65" s="67" t="s">
        <v>159</v>
      </c>
      <c r="D65" s="125" t="str">
        <f>MID(C65, FIND("(", C65) + 1, FIND(")", C65) - FIND("(", C65) - 1)</f>
        <v>문인화</v>
      </c>
      <c r="E65" s="123">
        <v>25</v>
      </c>
      <c r="F65" s="30" t="s">
        <v>82</v>
      </c>
      <c r="G65" s="16"/>
      <c r="H65" s="7">
        <v>2</v>
      </c>
      <c r="I65" s="11"/>
    </row>
    <row r="66" spans="1:9" ht="20.100000000000001" customHeight="1" x14ac:dyDescent="0.3">
      <c r="A66" s="106"/>
      <c r="B66" s="71"/>
      <c r="C66" s="68"/>
      <c r="D66" s="125" t="str">
        <f>MID(C65, FIND("[", C65) + 1, FIND("]", C65) - FIND("[", C65) - 1)</f>
        <v>그림을 직업으로 하지 않는 선비나 사대부들이 여흥으로 자신들의 심중을 표현하여 그린 그림</v>
      </c>
      <c r="E66" s="123">
        <v>26</v>
      </c>
      <c r="F66" s="30" t="s">
        <v>118</v>
      </c>
      <c r="G66" s="16"/>
      <c r="H66" s="7">
        <v>1</v>
      </c>
      <c r="I66" s="11"/>
    </row>
    <row r="67" spans="1:9" ht="20.100000000000001" customHeight="1" x14ac:dyDescent="0.3">
      <c r="A67" s="106"/>
      <c r="B67" s="71"/>
      <c r="C67" s="68"/>
      <c r="D67" s="126"/>
      <c r="E67" s="123">
        <v>27</v>
      </c>
      <c r="F67" s="30" t="s">
        <v>28</v>
      </c>
      <c r="G67" s="16"/>
      <c r="H67" s="7">
        <v>1</v>
      </c>
      <c r="I67" s="11"/>
    </row>
    <row r="68" spans="1:9" ht="20.100000000000001" customHeight="1" x14ac:dyDescent="0.3">
      <c r="A68" s="106"/>
      <c r="B68" s="76"/>
      <c r="C68" s="69"/>
      <c r="D68" s="128" t="s">
        <v>158</v>
      </c>
      <c r="E68" s="123">
        <v>28</v>
      </c>
      <c r="F68" s="43" t="s">
        <v>78</v>
      </c>
      <c r="G68" s="16"/>
      <c r="H68" s="7">
        <v>2</v>
      </c>
      <c r="I68" s="11"/>
    </row>
    <row r="69" spans="1:9" ht="20.100000000000001" customHeight="1" x14ac:dyDescent="0.3">
      <c r="A69" s="106"/>
      <c r="B69" s="5" t="s">
        <v>79</v>
      </c>
      <c r="C69" s="29" t="s">
        <v>119</v>
      </c>
      <c r="D69" s="125" t="str">
        <f>C69</f>
        <v>Vitamin</v>
      </c>
      <c r="E69" s="123">
        <v>29</v>
      </c>
      <c r="F69" s="43" t="s">
        <v>80</v>
      </c>
      <c r="G69" s="16" t="s">
        <v>81</v>
      </c>
      <c r="H69" s="53">
        <v>3</v>
      </c>
      <c r="I69" s="11"/>
    </row>
    <row r="70" spans="1:9" ht="20.100000000000001" customHeight="1" x14ac:dyDescent="0.3">
      <c r="A70" s="106"/>
      <c r="B70" s="5" t="s">
        <v>13</v>
      </c>
      <c r="C70" s="77" t="s">
        <v>130</v>
      </c>
      <c r="D70" s="109"/>
      <c r="E70" s="109"/>
      <c r="F70" s="78"/>
      <c r="G70" s="16" t="s">
        <v>43</v>
      </c>
      <c r="H70" s="7">
        <v>10</v>
      </c>
      <c r="I70" s="11"/>
    </row>
    <row r="71" spans="1:9" ht="20.100000000000001" customHeight="1" x14ac:dyDescent="0.3">
      <c r="A71" s="106"/>
      <c r="B71" s="70" t="s">
        <v>27</v>
      </c>
      <c r="C71" s="39" t="s">
        <v>150</v>
      </c>
      <c r="D71" s="127"/>
      <c r="E71" s="123">
        <v>31</v>
      </c>
      <c r="F71" s="30" t="s">
        <v>134</v>
      </c>
      <c r="G71" s="16"/>
      <c r="H71" s="7">
        <v>3</v>
      </c>
      <c r="I71" s="11"/>
    </row>
    <row r="72" spans="1:9" ht="20.100000000000001" customHeight="1" x14ac:dyDescent="0.3">
      <c r="A72" s="106"/>
      <c r="B72" s="76"/>
      <c r="C72" s="39" t="s">
        <v>151</v>
      </c>
      <c r="D72" s="127"/>
      <c r="E72" s="123">
        <v>32</v>
      </c>
      <c r="F72" s="30" t="s">
        <v>135</v>
      </c>
      <c r="G72" s="16"/>
      <c r="H72" s="7">
        <v>3</v>
      </c>
      <c r="I72" s="11"/>
    </row>
    <row r="73" spans="1:9" ht="20.100000000000001" customHeight="1" x14ac:dyDescent="0.3">
      <c r="A73" s="106"/>
      <c r="B73" s="70" t="s">
        <v>34</v>
      </c>
      <c r="C73" s="67" t="s">
        <v>136</v>
      </c>
      <c r="D73" s="125" t="str">
        <f>MID(C73, FIND("(", C73) + 1, FIND(")", C73) - FIND("(", C73) - 1)</f>
        <v>광양매실축제 만족도(단위 : %</v>
      </c>
      <c r="E73" s="123">
        <v>33</v>
      </c>
      <c r="F73" s="29" t="s">
        <v>103</v>
      </c>
      <c r="G73" s="16"/>
      <c r="H73" s="7">
        <v>1</v>
      </c>
      <c r="I73" s="11"/>
    </row>
    <row r="74" spans="1:9" ht="20.100000000000001" customHeight="1" x14ac:dyDescent="0.3">
      <c r="A74" s="106"/>
      <c r="B74" s="71"/>
      <c r="C74" s="68"/>
      <c r="D74" s="129"/>
      <c r="E74" s="123">
        <v>34</v>
      </c>
      <c r="F74" s="29" t="s">
        <v>65</v>
      </c>
      <c r="G74" s="16"/>
      <c r="H74" s="7">
        <v>1</v>
      </c>
      <c r="I74" s="11"/>
    </row>
    <row r="75" spans="1:9" ht="20.100000000000001" customHeight="1" x14ac:dyDescent="0.3">
      <c r="A75" s="106"/>
      <c r="B75" s="71"/>
      <c r="C75" s="68"/>
      <c r="D75" s="129"/>
      <c r="E75" s="123">
        <v>35</v>
      </c>
      <c r="F75" s="29" t="s">
        <v>58</v>
      </c>
      <c r="G75" s="16"/>
      <c r="H75" s="7">
        <v>1</v>
      </c>
      <c r="I75" s="11"/>
    </row>
    <row r="76" spans="1:9" ht="20.100000000000001" customHeight="1" x14ac:dyDescent="0.3">
      <c r="A76" s="106"/>
      <c r="B76" s="71"/>
      <c r="C76" s="69"/>
      <c r="D76" s="130"/>
      <c r="E76" s="123">
        <v>36</v>
      </c>
      <c r="F76" s="29" t="s">
        <v>57</v>
      </c>
      <c r="G76" s="12"/>
      <c r="H76" s="7">
        <v>1</v>
      </c>
      <c r="I76" s="11"/>
    </row>
    <row r="77" spans="1:9" ht="20.100000000000001" customHeight="1" x14ac:dyDescent="0.3">
      <c r="A77" s="106"/>
      <c r="B77" s="71"/>
      <c r="C77" s="67" t="s">
        <v>47</v>
      </c>
      <c r="D77" s="116" t="str">
        <f>MID(F77, FIND("RGB:", F77) + 4, FIND(")", F77) - FIND("RGB:", F77) - 4)</f>
        <v>251,205,151</v>
      </c>
      <c r="E77" s="123">
        <v>37</v>
      </c>
      <c r="F77" s="37" t="s">
        <v>156</v>
      </c>
      <c r="G77" s="16"/>
      <c r="H77" s="7">
        <v>2</v>
      </c>
      <c r="I77" s="11"/>
    </row>
    <row r="78" spans="1:9" ht="20.100000000000001" customHeight="1" x14ac:dyDescent="0.3">
      <c r="A78" s="106"/>
      <c r="B78" s="71"/>
      <c r="C78" s="69"/>
      <c r="D78" s="113"/>
      <c r="E78" s="123">
        <v>38</v>
      </c>
      <c r="F78" s="31" t="s">
        <v>52</v>
      </c>
      <c r="G78" s="16"/>
      <c r="H78" s="7">
        <v>1</v>
      </c>
      <c r="I78" s="11"/>
    </row>
    <row r="79" spans="1:9" ht="20.100000000000001" customHeight="1" x14ac:dyDescent="0.3">
      <c r="A79" s="106"/>
      <c r="B79" s="71"/>
      <c r="C79" s="67" t="s">
        <v>48</v>
      </c>
      <c r="D79" s="114"/>
      <c r="E79" s="123">
        <v>39</v>
      </c>
      <c r="F79" s="31" t="s">
        <v>125</v>
      </c>
      <c r="G79" s="16"/>
      <c r="H79" s="7">
        <v>2</v>
      </c>
      <c r="I79" s="11"/>
    </row>
    <row r="80" spans="1:9" ht="20.100000000000001" customHeight="1" x14ac:dyDescent="0.3">
      <c r="A80" s="106"/>
      <c r="B80" s="71"/>
      <c r="C80" s="69"/>
      <c r="D80" s="113"/>
      <c r="E80" s="123">
        <v>40</v>
      </c>
      <c r="F80" s="31" t="s">
        <v>83</v>
      </c>
      <c r="G80" s="16"/>
      <c r="H80" s="7">
        <v>2</v>
      </c>
      <c r="I80" s="11"/>
    </row>
    <row r="81" spans="1:9" ht="20.100000000000001" customHeight="1" x14ac:dyDescent="0.3">
      <c r="A81" s="106"/>
      <c r="B81" s="71"/>
      <c r="C81" s="67" t="s">
        <v>152</v>
      </c>
      <c r="D81" s="40"/>
      <c r="E81" s="123">
        <v>41</v>
      </c>
      <c r="F81" s="29" t="s">
        <v>155</v>
      </c>
      <c r="G81" s="16"/>
      <c r="H81" s="7">
        <v>1</v>
      </c>
      <c r="I81" s="11"/>
    </row>
    <row r="82" spans="1:9" ht="19.899999999999999" customHeight="1" x14ac:dyDescent="0.3">
      <c r="A82" s="106"/>
      <c r="B82" s="71"/>
      <c r="C82" s="68"/>
      <c r="D82" s="42"/>
      <c r="E82" s="123">
        <v>42</v>
      </c>
      <c r="F82" s="29" t="s">
        <v>33</v>
      </c>
      <c r="G82" s="1"/>
      <c r="H82" s="7">
        <v>1</v>
      </c>
      <c r="I82" s="11"/>
    </row>
    <row r="83" spans="1:9" ht="20.100000000000001" customHeight="1" x14ac:dyDescent="0.3">
      <c r="A83" s="106"/>
      <c r="B83" s="71"/>
      <c r="C83" s="69"/>
      <c r="D83" s="41"/>
      <c r="E83" s="123">
        <v>43</v>
      </c>
      <c r="F83" s="29" t="s">
        <v>17</v>
      </c>
      <c r="G83" s="16"/>
      <c r="H83" s="7">
        <v>1</v>
      </c>
      <c r="I83" s="11"/>
    </row>
    <row r="84" spans="1:9" ht="20.100000000000001" customHeight="1" x14ac:dyDescent="0.3">
      <c r="A84" s="106"/>
      <c r="B84" s="71"/>
      <c r="C84" s="39" t="s">
        <v>95</v>
      </c>
      <c r="D84" s="131"/>
      <c r="E84" s="123">
        <v>44</v>
      </c>
      <c r="F84" s="29" t="s">
        <v>96</v>
      </c>
      <c r="G84" s="16" t="s">
        <v>7</v>
      </c>
      <c r="H84" s="7">
        <v>4</v>
      </c>
      <c r="I84" s="11"/>
    </row>
    <row r="85" spans="1:9" ht="20.100000000000001" customHeight="1" x14ac:dyDescent="0.3">
      <c r="A85" s="106"/>
      <c r="B85" s="70" t="s">
        <v>89</v>
      </c>
      <c r="C85" s="77" t="s">
        <v>120</v>
      </c>
      <c r="D85" s="109"/>
      <c r="E85" s="109"/>
      <c r="F85" s="78"/>
      <c r="G85" s="16"/>
      <c r="H85" s="7">
        <v>2</v>
      </c>
      <c r="I85" s="11"/>
    </row>
    <row r="86" spans="1:9" ht="20.100000000000001" customHeight="1" x14ac:dyDescent="0.3">
      <c r="A86" s="106"/>
      <c r="B86" s="71"/>
      <c r="C86" s="77" t="s">
        <v>84</v>
      </c>
      <c r="D86" s="109"/>
      <c r="E86" s="109"/>
      <c r="F86" s="78"/>
      <c r="G86" s="16" t="s">
        <v>85</v>
      </c>
      <c r="H86" s="7">
        <v>2</v>
      </c>
      <c r="I86" s="11"/>
    </row>
    <row r="87" spans="1:9" ht="20.100000000000001" customHeight="1" x14ac:dyDescent="0.3">
      <c r="A87" s="106"/>
      <c r="B87" s="71"/>
      <c r="C87" s="83" t="s">
        <v>86</v>
      </c>
      <c r="D87" s="115"/>
      <c r="E87" s="115"/>
      <c r="F87" s="84"/>
      <c r="G87" s="16"/>
      <c r="H87" s="7">
        <v>2</v>
      </c>
      <c r="I87" s="11"/>
    </row>
    <row r="88" spans="1:9" ht="20.100000000000001" customHeight="1" x14ac:dyDescent="0.3">
      <c r="A88" s="106"/>
      <c r="B88" s="71"/>
      <c r="C88" s="83" t="s">
        <v>87</v>
      </c>
      <c r="D88" s="115"/>
      <c r="E88" s="115"/>
      <c r="F88" s="84"/>
      <c r="G88" s="16"/>
      <c r="H88" s="7">
        <v>2</v>
      </c>
      <c r="I88" s="11"/>
    </row>
    <row r="89" spans="1:9" ht="20.100000000000001" customHeight="1" x14ac:dyDescent="0.3">
      <c r="A89" s="106"/>
      <c r="B89" s="71"/>
      <c r="C89" s="65" t="s">
        <v>157</v>
      </c>
      <c r="D89" s="111"/>
      <c r="E89" s="111"/>
      <c r="F89" s="66"/>
      <c r="G89" s="16" t="s">
        <v>88</v>
      </c>
      <c r="H89" s="7">
        <v>2</v>
      </c>
      <c r="I89" s="11"/>
    </row>
    <row r="90" spans="1:9" ht="20.100000000000001" customHeight="1" x14ac:dyDescent="0.3">
      <c r="A90" s="106"/>
      <c r="B90" s="71"/>
      <c r="C90" s="67" t="s">
        <v>121</v>
      </c>
      <c r="D90" s="125" t="str">
        <f>MID(C90, FIND("(", C90) + 1, FIND(")", C90) - FIND("(", C90) - 1)</f>
        <v>광양매실축제 만족도</v>
      </c>
      <c r="E90" s="123">
        <v>50</v>
      </c>
      <c r="F90" s="29" t="s">
        <v>69</v>
      </c>
      <c r="G90" s="16"/>
      <c r="H90" s="7">
        <v>1</v>
      </c>
      <c r="I90" s="11"/>
    </row>
    <row r="91" spans="1:9" ht="20.100000000000001" customHeight="1" x14ac:dyDescent="0.3">
      <c r="A91" s="106"/>
      <c r="B91" s="71"/>
      <c r="C91" s="68"/>
      <c r="D91" s="129"/>
      <c r="E91" s="123">
        <v>51</v>
      </c>
      <c r="F91" s="29" t="s">
        <v>66</v>
      </c>
      <c r="G91" s="16"/>
      <c r="H91" s="7">
        <v>1</v>
      </c>
      <c r="I91" s="11"/>
    </row>
    <row r="92" spans="1:9" ht="20.100000000000001" customHeight="1" x14ac:dyDescent="0.3">
      <c r="A92" s="106"/>
      <c r="B92" s="71"/>
      <c r="C92" s="68"/>
      <c r="D92" s="129"/>
      <c r="E92" s="123">
        <v>52</v>
      </c>
      <c r="F92" s="29" t="s">
        <v>22</v>
      </c>
      <c r="G92" s="16"/>
      <c r="H92" s="7">
        <v>1</v>
      </c>
      <c r="I92" s="11"/>
    </row>
    <row r="93" spans="1:9" ht="20.100000000000001" customHeight="1" x14ac:dyDescent="0.3">
      <c r="A93" s="106"/>
      <c r="B93" s="71"/>
      <c r="C93" s="67" t="s">
        <v>35</v>
      </c>
      <c r="D93" s="40"/>
      <c r="E93" s="123">
        <v>53</v>
      </c>
      <c r="F93" s="30" t="s">
        <v>122</v>
      </c>
      <c r="G93" s="16"/>
      <c r="H93" s="7">
        <v>1</v>
      </c>
      <c r="I93" s="11"/>
    </row>
    <row r="94" spans="1:9" ht="20.100000000000001" customHeight="1" x14ac:dyDescent="0.3">
      <c r="A94" s="106"/>
      <c r="B94" s="71"/>
      <c r="C94" s="68"/>
      <c r="D94" s="42"/>
      <c r="E94" s="123">
        <v>54</v>
      </c>
      <c r="F94" s="30" t="s">
        <v>44</v>
      </c>
      <c r="G94" s="16"/>
      <c r="H94" s="7">
        <v>1</v>
      </c>
      <c r="I94" s="11"/>
    </row>
    <row r="95" spans="1:9" ht="20.100000000000001" customHeight="1" x14ac:dyDescent="0.3">
      <c r="A95" s="106"/>
      <c r="B95" s="71"/>
      <c r="C95" s="69"/>
      <c r="D95" s="41"/>
      <c r="E95" s="123">
        <v>55</v>
      </c>
      <c r="F95" s="30" t="s">
        <v>38</v>
      </c>
      <c r="G95" s="16"/>
      <c r="H95" s="7">
        <v>1</v>
      </c>
      <c r="I95" s="11"/>
    </row>
    <row r="96" spans="1:9" ht="20.100000000000001" customHeight="1" x14ac:dyDescent="0.3">
      <c r="A96" s="106"/>
      <c r="B96" s="71"/>
      <c r="C96" s="67" t="s">
        <v>36</v>
      </c>
      <c r="D96" s="40"/>
      <c r="E96" s="123">
        <v>56</v>
      </c>
      <c r="F96" s="30" t="s">
        <v>123</v>
      </c>
      <c r="G96" s="16"/>
      <c r="H96" s="7">
        <v>1</v>
      </c>
      <c r="I96" s="11"/>
    </row>
    <row r="97" spans="1:9" ht="20.100000000000001" customHeight="1" x14ac:dyDescent="0.3">
      <c r="A97" s="106"/>
      <c r="B97" s="71"/>
      <c r="C97" s="68"/>
      <c r="D97" s="42"/>
      <c r="E97" s="123">
        <v>57</v>
      </c>
      <c r="F97" s="30" t="s">
        <v>44</v>
      </c>
      <c r="G97" s="16"/>
      <c r="H97" s="7">
        <v>1</v>
      </c>
      <c r="I97" s="11"/>
    </row>
    <row r="98" spans="1:9" ht="20.100000000000001" customHeight="1" x14ac:dyDescent="0.3">
      <c r="A98" s="106"/>
      <c r="B98" s="71"/>
      <c r="C98" s="69"/>
      <c r="D98" s="41"/>
      <c r="E98" s="123">
        <v>58</v>
      </c>
      <c r="F98" s="30" t="s">
        <v>38</v>
      </c>
      <c r="G98" s="16"/>
      <c r="H98" s="7">
        <v>1</v>
      </c>
      <c r="I98" s="11"/>
    </row>
    <row r="99" spans="1:9" ht="20.100000000000001" customHeight="1" x14ac:dyDescent="0.3">
      <c r="A99" s="106"/>
      <c r="B99" s="71"/>
      <c r="C99" s="67" t="s">
        <v>37</v>
      </c>
      <c r="D99" s="40"/>
      <c r="E99" s="123">
        <v>59</v>
      </c>
      <c r="F99" s="30" t="s">
        <v>123</v>
      </c>
      <c r="G99" s="16"/>
      <c r="H99" s="7">
        <v>1</v>
      </c>
      <c r="I99" s="11"/>
    </row>
    <row r="100" spans="1:9" ht="19.5" customHeight="1" x14ac:dyDescent="0.3">
      <c r="A100" s="106"/>
      <c r="B100" s="71"/>
      <c r="C100" s="68"/>
      <c r="D100" s="42"/>
      <c r="E100" s="123">
        <v>60</v>
      </c>
      <c r="F100" s="30" t="s">
        <v>44</v>
      </c>
      <c r="G100" s="16"/>
      <c r="H100" s="7">
        <v>1</v>
      </c>
      <c r="I100" s="11"/>
    </row>
    <row r="101" spans="1:9" ht="21" customHeight="1" x14ac:dyDescent="0.3">
      <c r="A101" s="107"/>
      <c r="B101" s="76"/>
      <c r="C101" s="69"/>
      <c r="D101" s="41"/>
      <c r="E101" s="123">
        <v>61</v>
      </c>
      <c r="F101" s="30" t="s">
        <v>38</v>
      </c>
      <c r="G101" s="16"/>
      <c r="H101" s="7">
        <v>1</v>
      </c>
      <c r="I101" s="11"/>
    </row>
    <row r="102" spans="1:9" ht="15.75" x14ac:dyDescent="0.3">
      <c r="A102" s="24"/>
      <c r="B102" s="25"/>
      <c r="C102" s="25"/>
      <c r="D102" s="25"/>
      <c r="E102" s="25"/>
      <c r="F102" s="25"/>
      <c r="G102" s="26"/>
      <c r="H102" s="9">
        <f>SUM(H41:H101)</f>
        <v>106</v>
      </c>
      <c r="I102" s="10">
        <f>SUM(I41:I101)</f>
        <v>0</v>
      </c>
    </row>
    <row r="103" spans="1:9" ht="16.5" thickBot="1" x14ac:dyDescent="0.35">
      <c r="A103" s="27" t="s">
        <v>12</v>
      </c>
      <c r="B103" s="28"/>
      <c r="C103" s="18"/>
      <c r="D103" s="18"/>
      <c r="E103" s="18"/>
      <c r="F103" s="18"/>
      <c r="G103" s="18"/>
      <c r="H103" s="19">
        <v>200</v>
      </c>
      <c r="I103" s="20">
        <v>0</v>
      </c>
    </row>
  </sheetData>
  <mergeCells count="66">
    <mergeCell ref="C77:C78"/>
    <mergeCell ref="C73:C76"/>
    <mergeCell ref="C58:F58"/>
    <mergeCell ref="C57:F57"/>
    <mergeCell ref="A41:A101"/>
    <mergeCell ref="B85:B101"/>
    <mergeCell ref="C93:C95"/>
    <mergeCell ref="C96:C98"/>
    <mergeCell ref="C99:C101"/>
    <mergeCell ref="C70:F70"/>
    <mergeCell ref="C89:F89"/>
    <mergeCell ref="C86:F86"/>
    <mergeCell ref="B71:B72"/>
    <mergeCell ref="B44:B53"/>
    <mergeCell ref="B59:B64"/>
    <mergeCell ref="A40:G40"/>
    <mergeCell ref="C37:F37"/>
    <mergeCell ref="B36:B37"/>
    <mergeCell ref="C87:F87"/>
    <mergeCell ref="C88:F88"/>
    <mergeCell ref="B3:F3"/>
    <mergeCell ref="C7:F7"/>
    <mergeCell ref="A8:G8"/>
    <mergeCell ref="B9:B15"/>
    <mergeCell ref="B33:B35"/>
    <mergeCell ref="C9:C15"/>
    <mergeCell ref="C16:C19"/>
    <mergeCell ref="C4:F4"/>
    <mergeCell ref="C33:C35"/>
    <mergeCell ref="B16:B19"/>
    <mergeCell ref="B65:B68"/>
    <mergeCell ref="B42:B43"/>
    <mergeCell ref="B73:B84"/>
    <mergeCell ref="B54:B58"/>
    <mergeCell ref="C5:F5"/>
    <mergeCell ref="A9:A39"/>
    <mergeCell ref="C41:F41"/>
    <mergeCell ref="C43:F43"/>
    <mergeCell ref="C90:C92"/>
    <mergeCell ref="C59:C61"/>
    <mergeCell ref="C44:C53"/>
    <mergeCell ref="C55:F55"/>
    <mergeCell ref="C54:F54"/>
    <mergeCell ref="C81:C83"/>
    <mergeCell ref="C79:C80"/>
    <mergeCell ref="C62:C64"/>
    <mergeCell ref="C42:F42"/>
    <mergeCell ref="C65:C68"/>
    <mergeCell ref="C56:F56"/>
    <mergeCell ref="C85:F85"/>
    <mergeCell ref="C39:F39"/>
    <mergeCell ref="A1:I1"/>
    <mergeCell ref="A2:I2"/>
    <mergeCell ref="G16:G19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6:F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2026-02-10T07:56:03Z</dcterms:modified>
</cp:coreProperties>
</file>